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uipTq3a5vSOVgTvdGNrDW8qRb7fISlzaKy0xXetVlLXygkFWZZzyW+rGGsDxRj0Qh0CmYT/LkXX5oGu4BqhXw==" workbookSaltValue="un4O0pamX2cPOVgyH/ezd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<sst xmlns="http://schemas.openxmlformats.org/spreadsheetml/2006/main" xmlns:r="http://schemas.openxmlformats.org/officeDocument/2006/relationships" count="112" uniqueCount="112">
  <si>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</si>
  <si>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</si>
  <si>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</si>
  <si>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</si>
  <si>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</si>
  <si>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</si>
  <si>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</si>
  <si>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</si>
  <si>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</si>
  <si>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</si>
  <si>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</si>
  <si>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</si>
  <si>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</si>
  <si>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</si>
  <si>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</si>
  <si>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</si>
  <si>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</si>
  <si>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</si>
  <si>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</si>
  <si>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</si>
  <si>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</si>
  <si>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</si>
  <si>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</si>
  <si>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</si>
  <si>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</si>
  <si>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</si>
  <si>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</si>
  <si>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</si>
  <si>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</si>
  <si>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</si>
  <si>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</si>
  <si>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</si>
  <si>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　経常収支比率及び料金回収率は、ともに類似団体平均値及び全国平均値を上回っており、累積欠損金もなく、一般会計からの繰入金もほぼないことから、現時点では給水収益によって給水費用を賄えている。
　流動比率は、２年続いて最大値を更新し、100％以上を維持しており、短期的な債務に対する支払能力を確保している。
　企業債残高対給水収益比率は、投資的経費の財源を企業債に依存している状況のなか、当該年度は管路の経年化率を考慮し配水管布設替事業を拡大し、その資金を企業債としたことにより数値が上昇したところである。
　給水原価は、前年度比較して12.1ポイント下がったものの、全体的に高い数値で横ばいとなっていることから、施設維持管理等に係る経費の削減といった方策を検討していく必要がある。
　施設利用率は、依然類似団体平均値及び全国平均値を下回っており、施設の配水能力と人口減に伴い減少傾向にある配水量との乖離によるものである。
　有収率は、数値が100％にならないのは管路の老朽化による漏水が主な原因と考えられ、対策を講じる必要がある。</t>
    <rPh sb="1" eb="9">
      <t>ケイジョウシュ</t>
    </rPh>
    <rPh sb="9" eb="11">
      <t>リョウキン</t>
    </rPh>
    <rPh sb="11" eb="13">
      <t>カイシュウ</t>
    </rPh>
    <rPh sb="13" eb="14">
      <t>リツ</t>
    </rPh>
    <rPh sb="19" eb="23">
      <t>ルイジ</t>
    </rPh>
    <rPh sb="23" eb="26">
      <t>ヘイキンチ</t>
    </rPh>
    <rPh sb="26" eb="27">
      <t>オヨ</t>
    </rPh>
    <rPh sb="28" eb="30">
      <t>ゼンコク</t>
    </rPh>
    <rPh sb="30" eb="33">
      <t>ヘイキンチ</t>
    </rPh>
    <rPh sb="34" eb="36">
      <t>ウワマワ</t>
    </rPh>
    <rPh sb="41" eb="47">
      <t>ルイセキケッ</t>
    </rPh>
    <rPh sb="50" eb="54">
      <t>イッパン</t>
    </rPh>
    <rPh sb="57" eb="61">
      <t>クリイレ</t>
    </rPh>
    <rPh sb="70" eb="73">
      <t>ゲンジテン</t>
    </rPh>
    <rPh sb="75" eb="79">
      <t>キュウス</t>
    </rPh>
    <rPh sb="83" eb="87">
      <t>キュウス</t>
    </rPh>
    <rPh sb="88" eb="89">
      <t>マカナ</t>
    </rPh>
    <rPh sb="97" eb="102">
      <t>リュウド</t>
    </rPh>
    <rPh sb="104" eb="105">
      <t>トシ</t>
    </rPh>
    <rPh sb="105" eb="106">
      <t>ツヅ</t>
    </rPh>
    <rPh sb="108" eb="111">
      <t>サイダイチ</t>
    </rPh>
    <rPh sb="112" eb="114">
      <t>コウシン</t>
    </rPh>
    <rPh sb="120" eb="122">
      <t>イジョウ</t>
    </rPh>
    <rPh sb="123" eb="125">
      <t>イジ</t>
    </rPh>
    <rPh sb="130" eb="133">
      <t>タンキテキ</t>
    </rPh>
    <rPh sb="134" eb="136">
      <t>サイム</t>
    </rPh>
    <rPh sb="137" eb="138">
      <t>タイ</t>
    </rPh>
    <rPh sb="140" eb="142">
      <t>シハライ</t>
    </rPh>
    <rPh sb="142" eb="144">
      <t>ノウリョク</t>
    </rPh>
    <rPh sb="145" eb="147">
      <t>カクホ</t>
    </rPh>
    <rPh sb="155" eb="158">
      <t>キギ</t>
    </rPh>
    <rPh sb="158" eb="160">
      <t>ザンダカ</t>
    </rPh>
    <rPh sb="160" eb="161">
      <t>タイ</t>
    </rPh>
    <rPh sb="161" eb="167">
      <t>キュウスイシ</t>
    </rPh>
    <rPh sb="169" eb="171">
      <t>トウシ</t>
    </rPh>
    <rPh sb="171" eb="172">
      <t>テキ</t>
    </rPh>
    <rPh sb="172" eb="174">
      <t>ケイヒ</t>
    </rPh>
    <rPh sb="175" eb="177">
      <t>ザイゲン</t>
    </rPh>
    <rPh sb="178" eb="181">
      <t>キギ</t>
    </rPh>
    <rPh sb="182" eb="184">
      <t>イゾン</t>
    </rPh>
    <rPh sb="188" eb="190">
      <t>ジョウキョウ</t>
    </rPh>
    <rPh sb="194" eb="199">
      <t>トウガイ</t>
    </rPh>
    <rPh sb="199" eb="201">
      <t>カンロ</t>
    </rPh>
    <rPh sb="202" eb="206">
      <t>ケイネン</t>
    </rPh>
    <rPh sb="207" eb="209">
      <t>コウリョ</t>
    </rPh>
    <rPh sb="210" eb="216">
      <t>ハイスイカンフセツタイ</t>
    </rPh>
    <rPh sb="216" eb="218">
      <t>ジギョウ</t>
    </rPh>
    <rPh sb="219" eb="221">
      <t>カクダイ</t>
    </rPh>
    <rPh sb="225" eb="227">
      <t>シキン</t>
    </rPh>
    <rPh sb="228" eb="231">
      <t>キギョウサイ</t>
    </rPh>
    <rPh sb="239" eb="241">
      <t>スウチ</t>
    </rPh>
    <rPh sb="242" eb="250">
      <t>ジョウショウシ</t>
    </rPh>
    <rPh sb="256" eb="261">
      <t>キュウスイ</t>
    </rPh>
    <rPh sb="262" eb="265">
      <t>ゼンネンド</t>
    </rPh>
    <rPh sb="265" eb="267">
      <t>ヒカク</t>
    </rPh>
    <rPh sb="277" eb="278">
      <t>サ</t>
    </rPh>
    <rPh sb="285" eb="288">
      <t>ゼンタイテキ</t>
    </rPh>
    <rPh sb="289" eb="290">
      <t>タカ</t>
    </rPh>
    <rPh sb="291" eb="293">
      <t>ス</t>
    </rPh>
    <rPh sb="294" eb="295">
      <t>ヨコ</t>
    </rPh>
    <rPh sb="308" eb="315">
      <t>シセツイジカ</t>
    </rPh>
    <rPh sb="316" eb="317">
      <t>カカ</t>
    </rPh>
    <rPh sb="318" eb="320">
      <t>ケイヒ</t>
    </rPh>
    <rPh sb="321" eb="323">
      <t>サクゲン</t>
    </rPh>
    <rPh sb="327" eb="329">
      <t>ホウサク</t>
    </rPh>
    <rPh sb="330" eb="332">
      <t>ケントウ</t>
    </rPh>
    <rPh sb="336" eb="338">
      <t>ヒツヨウ</t>
    </rPh>
    <rPh sb="345" eb="347">
      <t>シセツ</t>
    </rPh>
    <rPh sb="347" eb="350">
      <t>リヨウ</t>
    </rPh>
    <rPh sb="352" eb="354">
      <t>イゼン</t>
    </rPh>
    <rPh sb="354" eb="360">
      <t>ルイジダンタイヘイキン</t>
    </rPh>
    <rPh sb="360" eb="361">
      <t>アタイ</t>
    </rPh>
    <rPh sb="361" eb="362">
      <t>オヨ</t>
    </rPh>
    <rPh sb="363" eb="365">
      <t>ゼンコク</t>
    </rPh>
    <rPh sb="365" eb="368">
      <t>ヘイキンチ</t>
    </rPh>
    <rPh sb="369" eb="371">
      <t>シタマワ</t>
    </rPh>
    <rPh sb="376" eb="378">
      <t>シセツ</t>
    </rPh>
    <rPh sb="379" eb="384">
      <t>ハイスイノ</t>
    </rPh>
    <rPh sb="384" eb="390">
      <t>ジンコウゲ</t>
    </rPh>
    <rPh sb="390" eb="397">
      <t>ゲンショウケ</t>
    </rPh>
    <rPh sb="397" eb="402">
      <t>ハイスイリ</t>
    </rPh>
    <rPh sb="402" eb="404">
      <t>カイリ</t>
    </rPh>
    <rPh sb="416" eb="419">
      <t>ユウシュウリツ</t>
    </rPh>
    <rPh sb="421" eb="423">
      <t>スウチ</t>
    </rPh>
    <rPh sb="435" eb="437">
      <t>カンロ</t>
    </rPh>
    <rPh sb="438" eb="444">
      <t>ロウキュウ</t>
    </rPh>
    <rPh sb="444" eb="446">
      <t>ロウスイ</t>
    </rPh>
    <rPh sb="447" eb="448">
      <t>オモ</t>
    </rPh>
    <rPh sb="449" eb="451">
      <t>ゲンイン</t>
    </rPh>
    <rPh sb="457" eb="459">
      <t>タイサク</t>
    </rPh>
    <rPh sb="460" eb="461">
      <t>コウ</t>
    </rPh>
    <rPh sb="463" eb="465">
      <t>ヒツヨウ</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</si>
  <si>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</si>
  <si>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</si>
  <si>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</si>
  <si>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</si>
  <si>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</si>
  <si>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</si>
  <si>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</si>
  <si>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</si>
  <si>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</si>
  <si>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</si>
  <si>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</si>
  <si>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</si>
  <si>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</si>
  <si>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</si>
  <si>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</si>
  <si>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</si>
  <si>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</si>
  <si>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</si>
  <si>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</si>
  <si>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</si>
  <si>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</si>
  <si>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</si>
  <si>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</si>
  <si>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</si>
  <si>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</si>
  <si>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</si>
  <si>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</si>
  <si>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</si>
  <si>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</si>
  <si>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</si>
  <si>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</si>
  <si>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</si>
  <si>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</si>
  <si>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</si>
  <si>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</si>
  <si>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</si>
  <si>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</si>
  <si>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</si>
  <si>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</si>
  <si>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</si>
  <si>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</si>
  <si>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</si>
  <si>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</si>
  <si>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</si>
  <si>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</si>
  <si>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</si>
  <si>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</si>
  <si>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</si>
  <si>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</si>
  <si>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</si>
  <si>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</si>
  <si>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</si>
  <si>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</si>
  <si>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</si>
  <si>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</si>
  <si>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</si>
  <si>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</si>
  <si>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</si>
  <si>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</si>
  <si>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</si>
  <si>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</si>
  <si>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</si>
  <si>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</si>
  <si>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</si>
  <si>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</si>
  <si>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</si>
  <si>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</si>
  <si>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</si>
  <si>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</si>
  <si>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</si>
  <si>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</si>
  <si>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</si>
  <si>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</si>
  <si>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</si>
  <si>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</si>
  <si>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</si>
  <si>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</si>
  <si>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有形固定資産減価償却率は、</t>
    </r>
    <r>
      <rPr>
        <sz val="11"/>
        <color theme="1"/>
        <rFont val="ＭＳ ゴシック"/>
      </rPr>
      <t>資産の老朽化が進んでいることがわかる。
　管路経年化率は、数値としては直近５年間横ばい状態であり、更新時期を迎えた管路が増加していることがわかる。
　管路更新率は、現状の数値でも、全ての管路更新には約100年を要するため、十分とは言い得ない状況にある。</t>
    </r>
    <rPh sb="44" eb="46">
      <t>スウチ</t>
    </rPh>
    <rPh sb="50" eb="52">
      <t>チョッキン</t>
    </rPh>
    <rPh sb="53" eb="55">
      <t>ネンカン</t>
    </rPh>
    <rPh sb="55" eb="56">
      <t>ヨコ</t>
    </rPh>
    <rPh sb="58" eb="63">
      <t>ジョ</t>
    </rPh>
    <rPh sb="101" eb="103">
      <t>スウチ</t>
    </rPh>
    <phoneticPr fontId="14"/>
  </si>
  <si>
    <r>
      <t>　令和4年度決算では、燃料費等の高騰のあおりを受け費用負担が増えたものの、給水収益により給水費用を賄えたが、今後人口減・世帯減に伴う収益の減少、管路及び施設設備更新のための投資的費用が増えることが見込まれ、物価の高騰により</t>
    </r>
    <r>
      <rPr>
        <sz val="11"/>
        <color theme="1"/>
        <rFont val="ＭＳ ゴシック"/>
      </rPr>
      <t>費用負担が大幅に増えるのが予想され、さらなる経費節減、水道事業の効率的運用に努める必要がある。
　管路及び施設設備等の老朽化に伴う更新については、費用等の平準化を図るなど効率的な更新計画を立てる必要がある。また老朽化が著しい施設等の廃止、ダウンサイジング等を検討していく。
　そういった状況を鑑み、持続可能な水道事業の経営に必要な範囲での料金改定の必要性を検討するなど上記に記載したことを盛り込み、経営戦略の改定をしていくものである。</t>
    </r>
    <rPh sb="1" eb="3">
      <t>レイワ</t>
    </rPh>
    <rPh sb="4" eb="6">
      <t>ネンド</t>
    </rPh>
    <rPh sb="6" eb="8">
      <t>ケッサン</t>
    </rPh>
    <rPh sb="11" eb="14">
      <t>ネンリョウヒ</t>
    </rPh>
    <rPh sb="14" eb="15">
      <t>トウ</t>
    </rPh>
    <rPh sb="16" eb="18">
      <t>コウトウ</t>
    </rPh>
    <rPh sb="23" eb="25">
      <t>ウ</t>
    </rPh>
    <rPh sb="25" eb="27">
      <t>ヒヨウ</t>
    </rPh>
    <rPh sb="27" eb="29">
      <t>フタン</t>
    </rPh>
    <rPh sb="30" eb="31">
      <t>フ</t>
    </rPh>
    <rPh sb="37" eb="44">
      <t>キュウスイシュ</t>
    </rPh>
    <rPh sb="44" eb="46">
      <t>キュウスイ</t>
    </rPh>
    <rPh sb="46" eb="48">
      <t>ヒヨウ</t>
    </rPh>
    <rPh sb="49" eb="50">
      <t>マカナ</t>
    </rPh>
    <rPh sb="54" eb="56">
      <t>コンゴ</t>
    </rPh>
    <rPh sb="56" eb="59">
      <t>ジンコウゲン</t>
    </rPh>
    <rPh sb="60" eb="63">
      <t>セタイ</t>
    </rPh>
    <rPh sb="64" eb="65">
      <t>トモナ</t>
    </rPh>
    <rPh sb="66" eb="68">
      <t>シュウエキ</t>
    </rPh>
    <rPh sb="69" eb="71">
      <t>ゲンショウ</t>
    </rPh>
    <rPh sb="72" eb="74">
      <t>カンロ</t>
    </rPh>
    <rPh sb="74" eb="75">
      <t>オヨ</t>
    </rPh>
    <rPh sb="76" eb="80">
      <t>シセツセ</t>
    </rPh>
    <rPh sb="80" eb="82">
      <t>コウシン</t>
    </rPh>
    <rPh sb="86" eb="92">
      <t>トウシテキヒ</t>
    </rPh>
    <rPh sb="92" eb="93">
      <t>フ</t>
    </rPh>
    <rPh sb="98" eb="100">
      <t>ミコ</t>
    </rPh>
    <rPh sb="103" eb="105">
      <t>ブッカ</t>
    </rPh>
    <rPh sb="106" eb="108">
      <t>コウトウ</t>
    </rPh>
    <rPh sb="111" eb="113">
      <t>ヒヨウ</t>
    </rPh>
    <rPh sb="113" eb="115">
      <t>フタン</t>
    </rPh>
    <rPh sb="116" eb="118">
      <t>オオハバ</t>
    </rPh>
    <rPh sb="119" eb="120">
      <t>フ</t>
    </rPh>
    <rPh sb="124" eb="126">
      <t>ヨソウ</t>
    </rPh>
    <rPh sb="133" eb="137">
      <t>ケイヒセ</t>
    </rPh>
    <rPh sb="138" eb="142">
      <t>スイド</t>
    </rPh>
    <rPh sb="143" eb="146">
      <t>コウリツテキ</t>
    </rPh>
    <rPh sb="146" eb="148">
      <t>ウンヨウ</t>
    </rPh>
    <rPh sb="149" eb="150">
      <t>ツト</t>
    </rPh>
    <rPh sb="152" eb="157">
      <t>ヒツヨウ</t>
    </rPh>
    <rPh sb="161" eb="163">
      <t>カンロ</t>
    </rPh>
    <rPh sb="163" eb="164">
      <t>オヨ</t>
    </rPh>
    <rPh sb="165" eb="167">
      <t>シセツ</t>
    </rPh>
    <rPh sb="167" eb="169">
      <t>セツビ</t>
    </rPh>
    <rPh sb="169" eb="170">
      <t>トウ</t>
    </rPh>
    <rPh sb="171" eb="174">
      <t>ロウキュウカ</t>
    </rPh>
    <rPh sb="175" eb="176">
      <t>トモナ</t>
    </rPh>
    <rPh sb="177" eb="179">
      <t>コウシン</t>
    </rPh>
    <rPh sb="185" eb="188">
      <t>ヒヨウ</t>
    </rPh>
    <rPh sb="189" eb="192">
      <t>ヘイジュンカ</t>
    </rPh>
    <rPh sb="193" eb="194">
      <t>ハカ</t>
    </rPh>
    <rPh sb="197" eb="200">
      <t>コウリツテキ</t>
    </rPh>
    <rPh sb="201" eb="206">
      <t>コウシンケ</t>
    </rPh>
    <rPh sb="206" eb="207">
      <t>タ</t>
    </rPh>
    <rPh sb="209" eb="211">
      <t>ヒツヨウ</t>
    </rPh>
    <rPh sb="217" eb="220">
      <t>ロウキュウカ</t>
    </rPh>
    <rPh sb="221" eb="222">
      <t>イチジル</t>
    </rPh>
    <rPh sb="224" eb="227">
      <t>シセツ</t>
    </rPh>
    <rPh sb="228" eb="230">
      <t>ハイシ</t>
    </rPh>
    <rPh sb="239" eb="240">
      <t>トウ</t>
    </rPh>
    <rPh sb="241" eb="243">
      <t>ケントウ</t>
    </rPh>
    <rPh sb="256" eb="258">
      <t>ジョウキョウ</t>
    </rPh>
    <rPh sb="259" eb="260">
      <t>カンガ</t>
    </rPh>
    <rPh sb="262" eb="267">
      <t>ジゾク</t>
    </rPh>
    <rPh sb="267" eb="271">
      <t>スイド</t>
    </rPh>
    <rPh sb="272" eb="274">
      <t>ケイエイ</t>
    </rPh>
    <rPh sb="275" eb="277">
      <t>ヒツヨウ</t>
    </rPh>
    <rPh sb="278" eb="280">
      <t>ハンイ</t>
    </rPh>
    <rPh sb="282" eb="284">
      <t>リョウキン</t>
    </rPh>
    <rPh sb="284" eb="285">
      <t>アラタメ</t>
    </rPh>
    <rPh sb="285" eb="286">
      <t>サダ</t>
    </rPh>
    <rPh sb="287" eb="290">
      <t>ヒツヨウセイ</t>
    </rPh>
    <rPh sb="291" eb="293">
      <t>ケントウ</t>
    </rPh>
    <rPh sb="297" eb="299">
      <t>ジョウキ</t>
    </rPh>
    <rPh sb="300" eb="302">
      <t>キサイ</t>
    </rPh>
    <rPh sb="307" eb="308">
      <t>モ</t>
    </rPh>
    <rPh sb="309" eb="310">
      <t>コ</t>
    </rPh>
    <rPh sb="312" eb="316">
      <t>ケイエイ</t>
    </rPh>
    <rPh sb="317" eb="319">
      <t>カイテイ</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</si>
</sst>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0.73</c:v>
                </c:pt>
                <c:pt idx="1">
                  <c:v>0.84</c:v>
                </c:pt>
                <c:pt idx="2">
                  <c:v>0.98</c:v>
                </c:pt>
                <c:pt idx="3">
                  <c:v>0.8</c:v>
                </c:pt>
                <c:pt idx="4">
                  <c:v>0.88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0.57999999999999996</c:v>
                </c:pt>
                <c:pt idx="1">
                  <c:v>0.54</c:v>
                </c:pt>
                <c:pt idx="2">
                  <c:v>0.56999999999999995</c:v>
                </c:pt>
                <c:pt idx="3">
                  <c:v>0.52</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50.77</c:v>
                </c:pt>
                <c:pt idx="1">
                  <c:v>51.01</c:v>
                </c:pt>
                <c:pt idx="2">
                  <c:v>50.3</c:v>
                </c:pt>
                <c:pt idx="3">
                  <c:v>53.1</c:v>
                </c:pt>
                <c:pt idx="4">
                  <c:v>52.06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59.67</c:v>
                </c:pt>
                <c:pt idx="2">
                  <c:v>60.12</c:v>
                </c:pt>
                <c:pt idx="3">
                  <c:v>60.34</c:v>
                </c:pt>
                <c:pt idx="4">
                  <c:v>59.54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83.2</c:v>
                </c:pt>
                <c:pt idx="1">
                  <c:v>82.57</c:v>
                </c:pt>
                <c:pt idx="2">
                  <c:v>83.59</c:v>
                </c:pt>
                <c:pt idx="3">
                  <c:v>83.62</c:v>
                </c:pt>
                <c:pt idx="4">
                  <c:v>83.82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c:v>
                </c:pt>
                <c:pt idx="1">
                  <c:v>84.6</c:v>
                </c:pt>
                <c:pt idx="2">
                  <c:v>84.24</c:v>
                </c:pt>
                <c:pt idx="3">
                  <c:v>84.19</c:v>
                </c:pt>
                <c:pt idx="4">
                  <c:v>83.93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114.27</c:v>
                </c:pt>
                <c:pt idx="1">
                  <c:v>113.68</c:v>
                </c:pt>
                <c:pt idx="2">
                  <c:v>114.91</c:v>
                </c:pt>
                <c:pt idx="3">
                  <c:v>106.37</c:v>
                </c:pt>
                <c:pt idx="4">
                  <c:v>111.6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110.66</c:v>
                </c:pt>
                <c:pt idx="1">
                  <c:v>109.01</c:v>
                </c:pt>
                <c:pt idx="2">
                  <c:v>108.83</c:v>
                </c:pt>
                <c:pt idx="3">
                  <c:v>109.23</c:v>
                </c:pt>
                <c:pt idx="4">
                  <c:v>108.04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50.76</c:v>
                </c:pt>
                <c:pt idx="1">
                  <c:v>51.06</c:v>
                </c:pt>
                <c:pt idx="2">
                  <c:v>52.14</c:v>
                </c:pt>
                <c:pt idx="3">
                  <c:v>51.55</c:v>
                </c:pt>
                <c:pt idx="4">
                  <c:v>52.38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47.66</c:v>
                </c:pt>
                <c:pt idx="1">
                  <c:v>48.17</c:v>
                </c:pt>
                <c:pt idx="2">
                  <c:v>48.83</c:v>
                </c:pt>
                <c:pt idx="3">
                  <c:v>49.96</c:v>
                </c:pt>
                <c:pt idx="4">
                  <c:v>50.82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20.96</c:v>
                </c:pt>
                <c:pt idx="1">
                  <c:v>20.77</c:v>
                </c:pt>
                <c:pt idx="2">
                  <c:v>20.81</c:v>
                </c:pt>
                <c:pt idx="3">
                  <c:v>20.98</c:v>
                </c:pt>
                <c:pt idx="4">
                  <c:v>21.62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15.1</c:v>
                </c:pt>
                <c:pt idx="1">
                  <c:v>17.12</c:v>
                </c:pt>
                <c:pt idx="2">
                  <c:v>18.18</c:v>
                </c:pt>
                <c:pt idx="3">
                  <c:v>19.32</c:v>
                </c:pt>
                <c:pt idx="4">
                  <c:v>21.16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2.74</c:v>
                </c:pt>
                <c:pt idx="1">
                  <c:v>3.7</c:v>
                </c:pt>
                <c:pt idx="2">
                  <c:v>4.34</c:v>
                </c:pt>
                <c:pt idx="3">
                  <c:v>4.6900000000000004</c:v>
                </c:pt>
                <c:pt idx="4">
                  <c:v>4.72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187.58</c:v>
                </c:pt>
                <c:pt idx="1">
                  <c:v>248.37</c:v>
                </c:pt>
                <c:pt idx="2">
                  <c:v>217.7</c:v>
                </c:pt>
                <c:pt idx="3">
                  <c:v>295.16000000000003</c:v>
                </c:pt>
                <c:pt idx="4">
                  <c:v>339.55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366.03</c:v>
                </c:pt>
                <c:pt idx="1">
                  <c:v>365.18</c:v>
                </c:pt>
                <c:pt idx="2">
                  <c:v>327.77</c:v>
                </c:pt>
                <c:pt idx="3">
                  <c:v>338.02</c:v>
                </c:pt>
                <c:pt idx="4">
                  <c:v>345.94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376.39</c:v>
                </c:pt>
                <c:pt idx="1">
                  <c:v>379.3</c:v>
                </c:pt>
                <c:pt idx="2">
                  <c:v>395.01</c:v>
                </c:pt>
                <c:pt idx="3">
                  <c:v>412.55</c:v>
                </c:pt>
                <c:pt idx="4">
                  <c:v>424.69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370.12</c:v>
                </c:pt>
                <c:pt idx="1">
                  <c:v>371.65</c:v>
                </c:pt>
                <c:pt idx="2">
                  <c:v>397.1</c:v>
                </c:pt>
                <c:pt idx="3">
                  <c:v>379.91</c:v>
                </c:pt>
                <c:pt idx="4">
                  <c:v>386.61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111.46</c:v>
                </c:pt>
                <c:pt idx="1">
                  <c:v>111.08</c:v>
                </c:pt>
                <c:pt idx="2">
                  <c:v>112.52</c:v>
                </c:pt>
                <c:pt idx="3">
                  <c:v>104.2</c:v>
                </c:pt>
                <c:pt idx="4">
                  <c:v>109.32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100.42</c:v>
                </c:pt>
                <c:pt idx="1">
                  <c:v>98.77</c:v>
                </c:pt>
                <c:pt idx="2">
                  <c:v>95.79</c:v>
                </c:pt>
                <c:pt idx="3">
                  <c:v>98.3</c:v>
                </c:pt>
                <c:pt idx="4">
                  <c:v>93.82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257.83999999999997</c:v>
                </c:pt>
                <c:pt idx="1">
                  <c:v>259.23</c:v>
                </c:pt>
                <c:pt idx="2">
                  <c:v>255.07</c:v>
                </c:pt>
                <c:pt idx="3">
                  <c:v>276.57</c:v>
                </c:pt>
                <c:pt idx="4">
                  <c:v>264.47000000000003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171.67</c:v>
                </c:pt>
                <c:pt idx="1">
                  <c:v>173.67</c:v>
                </c:pt>
                <c:pt idx="2">
                  <c:v>171.13</c:v>
                </c:pt>
                <c:pt idx="3">
                  <c:v>173.7</c:v>
                </c:pt>
                <c:pt idx="4">
                  <c:v>178.94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U6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51637</v>
      </c>
      <c r="AM8" s="29"/>
      <c r="AN8" s="29"/>
      <c r="AO8" s="29"/>
      <c r="AP8" s="29"/>
      <c r="AQ8" s="29"/>
      <c r="AR8" s="29"/>
      <c r="AS8" s="29"/>
      <c r="AT8" s="7">
        <f>データ!$S$6</f>
        <v>404.2</v>
      </c>
      <c r="AU8" s="15"/>
      <c r="AV8" s="15"/>
      <c r="AW8" s="15"/>
      <c r="AX8" s="15"/>
      <c r="AY8" s="15"/>
      <c r="AZ8" s="15"/>
      <c r="BA8" s="15"/>
      <c r="BB8" s="27">
        <f>データ!$T$6</f>
        <v>127.75</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21</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14</v>
      </c>
      <c r="BC9" s="25"/>
      <c r="BD9" s="25"/>
      <c r="BE9" s="25"/>
      <c r="BF9" s="25"/>
      <c r="BG9" s="25"/>
      <c r="BH9" s="25"/>
      <c r="BI9" s="25"/>
      <c r="BJ9" s="3"/>
      <c r="BK9" s="3"/>
      <c r="BL9" s="37" t="s">
        <v>33</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55.88</v>
      </c>
      <c r="J10" s="15"/>
      <c r="K10" s="15"/>
      <c r="L10" s="15"/>
      <c r="M10" s="15"/>
      <c r="N10" s="15"/>
      <c r="O10" s="24"/>
      <c r="P10" s="27">
        <f>データ!$P$6</f>
        <v>91.34</v>
      </c>
      <c r="Q10" s="27"/>
      <c r="R10" s="27"/>
      <c r="S10" s="27"/>
      <c r="T10" s="27"/>
      <c r="U10" s="27"/>
      <c r="V10" s="27"/>
      <c r="W10" s="29">
        <f>データ!$Q$6</f>
        <v>4200</v>
      </c>
      <c r="X10" s="29"/>
      <c r="Y10" s="29"/>
      <c r="Z10" s="29"/>
      <c r="AA10" s="29"/>
      <c r="AB10" s="29"/>
      <c r="AC10" s="29"/>
      <c r="AD10" s="2"/>
      <c r="AE10" s="2"/>
      <c r="AF10" s="2"/>
      <c r="AG10" s="2"/>
      <c r="AH10" s="2"/>
      <c r="AI10" s="2"/>
      <c r="AJ10" s="2"/>
      <c r="AK10" s="2"/>
      <c r="AL10" s="29">
        <f>データ!$U$6</f>
        <v>46823</v>
      </c>
      <c r="AM10" s="29"/>
      <c r="AN10" s="29"/>
      <c r="AO10" s="29"/>
      <c r="AP10" s="29"/>
      <c r="AQ10" s="29"/>
      <c r="AR10" s="29"/>
      <c r="AS10" s="29"/>
      <c r="AT10" s="7">
        <f>データ!$V$6</f>
        <v>292.58</v>
      </c>
      <c r="AU10" s="15"/>
      <c r="AV10" s="15"/>
      <c r="AW10" s="15"/>
      <c r="AX10" s="15"/>
      <c r="AY10" s="15"/>
      <c r="AZ10" s="15"/>
      <c r="BA10" s="15"/>
      <c r="BB10" s="27">
        <f>データ!$W$6</f>
        <v>160.03</v>
      </c>
      <c r="BC10" s="27"/>
      <c r="BD10" s="27"/>
      <c r="BE10" s="27"/>
      <c r="BF10" s="27"/>
      <c r="BG10" s="27"/>
      <c r="BH10" s="27"/>
      <c r="BI10" s="27"/>
      <c r="BJ10" s="2"/>
      <c r="BK10" s="2"/>
      <c r="BL10" s="38" t="s">
        <v>37</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32</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0</v>
      </c>
      <c r="J84" s="12" t="s">
        <v>29</v>
      </c>
      <c r="K84" s="12" t="s">
        <v>50</v>
      </c>
      <c r="L84" s="12" t="s">
        <v>52</v>
      </c>
      <c r="M84" s="12" t="s">
        <v>34</v>
      </c>
      <c r="N84" s="12" t="s">
        <v>54</v>
      </c>
      <c r="O84" s="12" t="s">
        <v>56</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H94wj+ZYuaEVX3tceFwWXgaemLWjoHeCh5bpJMtOVCfN5TwqDVrd4drXJkWP7efUpJqDRXrYN3hpl0BDfHdQUQ==" saltValue="VeNTetNu2JAq94R7q6jyQ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51</v>
      </c>
      <c r="C3" s="67" t="s">
        <v>59</v>
      </c>
      <c r="D3" s="67" t="s">
        <v>60</v>
      </c>
      <c r="E3" s="67" t="s">
        <v>8</v>
      </c>
      <c r="F3" s="67" t="s">
        <v>7</v>
      </c>
      <c r="G3" s="67" t="s">
        <v>25</v>
      </c>
      <c r="H3" s="75" t="s">
        <v>30</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63</v>
      </c>
      <c r="BF4" s="85"/>
      <c r="BG4" s="85"/>
      <c r="BH4" s="85"/>
      <c r="BI4" s="85"/>
      <c r="BJ4" s="85"/>
      <c r="BK4" s="85"/>
      <c r="BL4" s="85"/>
      <c r="BM4" s="85"/>
      <c r="BN4" s="85"/>
      <c r="BO4" s="85"/>
      <c r="BP4" s="85" t="s">
        <v>36</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58</v>
      </c>
      <c r="I5" s="77" t="s">
        <v>70</v>
      </c>
      <c r="J5" s="77" t="s">
        <v>71</v>
      </c>
      <c r="K5" s="77" t="s">
        <v>72</v>
      </c>
      <c r="L5" s="77" t="s">
        <v>73</v>
      </c>
      <c r="M5" s="77" t="s">
        <v>9</v>
      </c>
      <c r="N5" s="77" t="s">
        <v>74</v>
      </c>
      <c r="O5" s="77" t="s">
        <v>75</v>
      </c>
      <c r="P5" s="77" t="s">
        <v>76</v>
      </c>
      <c r="Q5" s="77" t="s">
        <v>77</v>
      </c>
      <c r="R5" s="77" t="s">
        <v>78</v>
      </c>
      <c r="S5" s="77" t="s">
        <v>79</v>
      </c>
      <c r="T5" s="77" t="s">
        <v>65</v>
      </c>
      <c r="U5" s="77" t="s">
        <v>80</v>
      </c>
      <c r="V5" s="77" t="s">
        <v>81</v>
      </c>
      <c r="W5" s="77" t="s">
        <v>82</v>
      </c>
      <c r="X5" s="77" t="s">
        <v>83</v>
      </c>
      <c r="Y5" s="77" t="s">
        <v>84</v>
      </c>
      <c r="Z5" s="77" t="s">
        <v>85</v>
      </c>
      <c r="AA5" s="77" t="s">
        <v>86</v>
      </c>
      <c r="AB5" s="77" t="s">
        <v>87</v>
      </c>
      <c r="AC5" s="77" t="s">
        <v>89</v>
      </c>
      <c r="AD5" s="77" t="s">
        <v>90</v>
      </c>
      <c r="AE5" s="77" t="s">
        <v>91</v>
      </c>
      <c r="AF5" s="77" t="s">
        <v>92</v>
      </c>
      <c r="AG5" s="77" t="s">
        <v>93</v>
      </c>
      <c r="AH5" s="77" t="s">
        <v>44</v>
      </c>
      <c r="AI5" s="77" t="s">
        <v>83</v>
      </c>
      <c r="AJ5" s="77" t="s">
        <v>84</v>
      </c>
      <c r="AK5" s="77" t="s">
        <v>85</v>
      </c>
      <c r="AL5" s="77" t="s">
        <v>86</v>
      </c>
      <c r="AM5" s="77" t="s">
        <v>87</v>
      </c>
      <c r="AN5" s="77" t="s">
        <v>89</v>
      </c>
      <c r="AO5" s="77" t="s">
        <v>90</v>
      </c>
      <c r="AP5" s="77" t="s">
        <v>91</v>
      </c>
      <c r="AQ5" s="77" t="s">
        <v>92</v>
      </c>
      <c r="AR5" s="77" t="s">
        <v>93</v>
      </c>
      <c r="AS5" s="77" t="s">
        <v>88</v>
      </c>
      <c r="AT5" s="77" t="s">
        <v>83</v>
      </c>
      <c r="AU5" s="77" t="s">
        <v>84</v>
      </c>
      <c r="AV5" s="77" t="s">
        <v>85</v>
      </c>
      <c r="AW5" s="77" t="s">
        <v>86</v>
      </c>
      <c r="AX5" s="77" t="s">
        <v>87</v>
      </c>
      <c r="AY5" s="77" t="s">
        <v>89</v>
      </c>
      <c r="AZ5" s="77" t="s">
        <v>90</v>
      </c>
      <c r="BA5" s="77" t="s">
        <v>91</v>
      </c>
      <c r="BB5" s="77" t="s">
        <v>92</v>
      </c>
      <c r="BC5" s="77" t="s">
        <v>93</v>
      </c>
      <c r="BD5" s="77" t="s">
        <v>88</v>
      </c>
      <c r="BE5" s="77" t="s">
        <v>83</v>
      </c>
      <c r="BF5" s="77" t="s">
        <v>84</v>
      </c>
      <c r="BG5" s="77" t="s">
        <v>85</v>
      </c>
      <c r="BH5" s="77" t="s">
        <v>86</v>
      </c>
      <c r="BI5" s="77" t="s">
        <v>87</v>
      </c>
      <c r="BJ5" s="77" t="s">
        <v>89</v>
      </c>
      <c r="BK5" s="77" t="s">
        <v>90</v>
      </c>
      <c r="BL5" s="77" t="s">
        <v>91</v>
      </c>
      <c r="BM5" s="77" t="s">
        <v>92</v>
      </c>
      <c r="BN5" s="77" t="s">
        <v>93</v>
      </c>
      <c r="BO5" s="77" t="s">
        <v>88</v>
      </c>
      <c r="BP5" s="77" t="s">
        <v>83</v>
      </c>
      <c r="BQ5" s="77" t="s">
        <v>84</v>
      </c>
      <c r="BR5" s="77" t="s">
        <v>85</v>
      </c>
      <c r="BS5" s="77" t="s">
        <v>86</v>
      </c>
      <c r="BT5" s="77" t="s">
        <v>87</v>
      </c>
      <c r="BU5" s="77" t="s">
        <v>89</v>
      </c>
      <c r="BV5" s="77" t="s">
        <v>90</v>
      </c>
      <c r="BW5" s="77" t="s">
        <v>91</v>
      </c>
      <c r="BX5" s="77" t="s">
        <v>92</v>
      </c>
      <c r="BY5" s="77" t="s">
        <v>93</v>
      </c>
      <c r="BZ5" s="77" t="s">
        <v>88</v>
      </c>
      <c r="CA5" s="77" t="s">
        <v>83</v>
      </c>
      <c r="CB5" s="77" t="s">
        <v>84</v>
      </c>
      <c r="CC5" s="77" t="s">
        <v>85</v>
      </c>
      <c r="CD5" s="77" t="s">
        <v>86</v>
      </c>
      <c r="CE5" s="77" t="s">
        <v>87</v>
      </c>
      <c r="CF5" s="77" t="s">
        <v>89</v>
      </c>
      <c r="CG5" s="77" t="s">
        <v>90</v>
      </c>
      <c r="CH5" s="77" t="s">
        <v>91</v>
      </c>
      <c r="CI5" s="77" t="s">
        <v>92</v>
      </c>
      <c r="CJ5" s="77" t="s">
        <v>93</v>
      </c>
      <c r="CK5" s="77" t="s">
        <v>88</v>
      </c>
      <c r="CL5" s="77" t="s">
        <v>83</v>
      </c>
      <c r="CM5" s="77" t="s">
        <v>84</v>
      </c>
      <c r="CN5" s="77" t="s">
        <v>85</v>
      </c>
      <c r="CO5" s="77" t="s">
        <v>86</v>
      </c>
      <c r="CP5" s="77" t="s">
        <v>87</v>
      </c>
      <c r="CQ5" s="77" t="s">
        <v>89</v>
      </c>
      <c r="CR5" s="77" t="s">
        <v>90</v>
      </c>
      <c r="CS5" s="77" t="s">
        <v>91</v>
      </c>
      <c r="CT5" s="77" t="s">
        <v>92</v>
      </c>
      <c r="CU5" s="77" t="s">
        <v>93</v>
      </c>
      <c r="CV5" s="77" t="s">
        <v>88</v>
      </c>
      <c r="CW5" s="77" t="s">
        <v>83</v>
      </c>
      <c r="CX5" s="77" t="s">
        <v>84</v>
      </c>
      <c r="CY5" s="77" t="s">
        <v>85</v>
      </c>
      <c r="CZ5" s="77" t="s">
        <v>86</v>
      </c>
      <c r="DA5" s="77" t="s">
        <v>87</v>
      </c>
      <c r="DB5" s="77" t="s">
        <v>89</v>
      </c>
      <c r="DC5" s="77" t="s">
        <v>90</v>
      </c>
      <c r="DD5" s="77" t="s">
        <v>91</v>
      </c>
      <c r="DE5" s="77" t="s">
        <v>92</v>
      </c>
      <c r="DF5" s="77" t="s">
        <v>93</v>
      </c>
      <c r="DG5" s="77" t="s">
        <v>88</v>
      </c>
      <c r="DH5" s="77" t="s">
        <v>83</v>
      </c>
      <c r="DI5" s="77" t="s">
        <v>84</v>
      </c>
      <c r="DJ5" s="77" t="s">
        <v>85</v>
      </c>
      <c r="DK5" s="77" t="s">
        <v>86</v>
      </c>
      <c r="DL5" s="77" t="s">
        <v>87</v>
      </c>
      <c r="DM5" s="77" t="s">
        <v>89</v>
      </c>
      <c r="DN5" s="77" t="s">
        <v>90</v>
      </c>
      <c r="DO5" s="77" t="s">
        <v>91</v>
      </c>
      <c r="DP5" s="77" t="s">
        <v>92</v>
      </c>
      <c r="DQ5" s="77" t="s">
        <v>93</v>
      </c>
      <c r="DR5" s="77" t="s">
        <v>88</v>
      </c>
      <c r="DS5" s="77" t="s">
        <v>83</v>
      </c>
      <c r="DT5" s="77" t="s">
        <v>84</v>
      </c>
      <c r="DU5" s="77" t="s">
        <v>85</v>
      </c>
      <c r="DV5" s="77" t="s">
        <v>86</v>
      </c>
      <c r="DW5" s="77" t="s">
        <v>87</v>
      </c>
      <c r="DX5" s="77" t="s">
        <v>89</v>
      </c>
      <c r="DY5" s="77" t="s">
        <v>90</v>
      </c>
      <c r="DZ5" s="77" t="s">
        <v>91</v>
      </c>
      <c r="EA5" s="77" t="s">
        <v>92</v>
      </c>
      <c r="EB5" s="77" t="s">
        <v>93</v>
      </c>
      <c r="EC5" s="77" t="s">
        <v>88</v>
      </c>
      <c r="ED5" s="77" t="s">
        <v>83</v>
      </c>
      <c r="EE5" s="77" t="s">
        <v>84</v>
      </c>
      <c r="EF5" s="77" t="s">
        <v>85</v>
      </c>
      <c r="EG5" s="77" t="s">
        <v>86</v>
      </c>
      <c r="EH5" s="77" t="s">
        <v>87</v>
      </c>
      <c r="EI5" s="77" t="s">
        <v>89</v>
      </c>
      <c r="EJ5" s="77" t="s">
        <v>90</v>
      </c>
      <c r="EK5" s="77" t="s">
        <v>91</v>
      </c>
      <c r="EL5" s="77" t="s">
        <v>92</v>
      </c>
      <c r="EM5" s="77" t="s">
        <v>93</v>
      </c>
      <c r="EN5" s="77" t="s">
        <v>88</v>
      </c>
    </row>
    <row r="6" spans="1:144" s="64" customFormat="1">
      <c r="A6" s="65" t="s">
        <v>94</v>
      </c>
      <c r="B6" s="70">
        <f t="shared" ref="B6:W6" si="1">B7</f>
        <v>2022</v>
      </c>
      <c r="C6" s="70">
        <f t="shared" si="1"/>
        <v>22055</v>
      </c>
      <c r="D6" s="70">
        <f t="shared" si="1"/>
        <v>46</v>
      </c>
      <c r="E6" s="70">
        <f t="shared" si="1"/>
        <v>1</v>
      </c>
      <c r="F6" s="70">
        <f t="shared" si="1"/>
        <v>0</v>
      </c>
      <c r="G6" s="70">
        <f t="shared" si="1"/>
        <v>1</v>
      </c>
      <c r="H6" s="70" t="str">
        <f t="shared" si="1"/>
        <v>青森県　五所川原市</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55.88</v>
      </c>
      <c r="P6" s="80">
        <f t="shared" si="1"/>
        <v>91.34</v>
      </c>
      <c r="Q6" s="80">
        <f t="shared" si="1"/>
        <v>4200</v>
      </c>
      <c r="R6" s="80">
        <f t="shared" si="1"/>
        <v>51637</v>
      </c>
      <c r="S6" s="80">
        <f t="shared" si="1"/>
        <v>404.2</v>
      </c>
      <c r="T6" s="80">
        <f t="shared" si="1"/>
        <v>127.75</v>
      </c>
      <c r="U6" s="80">
        <f t="shared" si="1"/>
        <v>46823</v>
      </c>
      <c r="V6" s="80">
        <f t="shared" si="1"/>
        <v>292.58</v>
      </c>
      <c r="W6" s="80">
        <f t="shared" si="1"/>
        <v>160.03</v>
      </c>
      <c r="X6" s="86">
        <f t="shared" ref="X6:AG6" si="2">IF(X7="",NA(),X7)</f>
        <v>114.27</v>
      </c>
      <c r="Y6" s="86">
        <f t="shared" si="2"/>
        <v>113.68</v>
      </c>
      <c r="Z6" s="86">
        <f t="shared" si="2"/>
        <v>114.91</v>
      </c>
      <c r="AA6" s="86">
        <f t="shared" si="2"/>
        <v>106.37</v>
      </c>
      <c r="AB6" s="86">
        <f t="shared" si="2"/>
        <v>111.6</v>
      </c>
      <c r="AC6" s="86">
        <f t="shared" si="2"/>
        <v>110.66</v>
      </c>
      <c r="AD6" s="86">
        <f t="shared" si="2"/>
        <v>109.01</v>
      </c>
      <c r="AE6" s="86">
        <f t="shared" si="2"/>
        <v>108.83</v>
      </c>
      <c r="AF6" s="86">
        <f t="shared" si="2"/>
        <v>109.23</v>
      </c>
      <c r="AG6" s="86">
        <f t="shared" si="2"/>
        <v>108.04</v>
      </c>
      <c r="AH6" s="80" t="str">
        <f>IF(AH7="","",IF(AH7="-","【-】","【"&amp;SUBSTITUTE(TEXT(AH7,"#,##0.00"),"-","△")&amp;"】"))</f>
        <v>【108.70】</v>
      </c>
      <c r="AI6" s="80">
        <f t="shared" ref="AI6:AR6" si="3">IF(AI7="",NA(),AI7)</f>
        <v>0</v>
      </c>
      <c r="AJ6" s="80">
        <f t="shared" si="3"/>
        <v>0</v>
      </c>
      <c r="AK6" s="80">
        <f t="shared" si="3"/>
        <v>0</v>
      </c>
      <c r="AL6" s="80">
        <f t="shared" si="3"/>
        <v>0</v>
      </c>
      <c r="AM6" s="80">
        <f t="shared" si="3"/>
        <v>0</v>
      </c>
      <c r="AN6" s="86">
        <f t="shared" si="3"/>
        <v>2.74</v>
      </c>
      <c r="AO6" s="86">
        <f t="shared" si="3"/>
        <v>3.7</v>
      </c>
      <c r="AP6" s="86">
        <f t="shared" si="3"/>
        <v>4.34</v>
      </c>
      <c r="AQ6" s="86">
        <f t="shared" si="3"/>
        <v>4.6900000000000004</v>
      </c>
      <c r="AR6" s="86">
        <f t="shared" si="3"/>
        <v>4.72</v>
      </c>
      <c r="AS6" s="80" t="str">
        <f>IF(AS7="","",IF(AS7="-","【-】","【"&amp;SUBSTITUTE(TEXT(AS7,"#,##0.00"),"-","△")&amp;"】"))</f>
        <v>【1.34】</v>
      </c>
      <c r="AT6" s="86">
        <f t="shared" ref="AT6:BC6" si="4">IF(AT7="",NA(),AT7)</f>
        <v>187.58</v>
      </c>
      <c r="AU6" s="86">
        <f t="shared" si="4"/>
        <v>248.37</v>
      </c>
      <c r="AV6" s="86">
        <f t="shared" si="4"/>
        <v>217.7</v>
      </c>
      <c r="AW6" s="86">
        <f t="shared" si="4"/>
        <v>295.16000000000003</v>
      </c>
      <c r="AX6" s="86">
        <f t="shared" si="4"/>
        <v>339.55</v>
      </c>
      <c r="AY6" s="86">
        <f t="shared" si="4"/>
        <v>366.03</v>
      </c>
      <c r="AZ6" s="86">
        <f t="shared" si="4"/>
        <v>365.18</v>
      </c>
      <c r="BA6" s="86">
        <f t="shared" si="4"/>
        <v>327.77</v>
      </c>
      <c r="BB6" s="86">
        <f t="shared" si="4"/>
        <v>338.02</v>
      </c>
      <c r="BC6" s="86">
        <f t="shared" si="4"/>
        <v>345.94</v>
      </c>
      <c r="BD6" s="80" t="str">
        <f>IF(BD7="","",IF(BD7="-","【-】","【"&amp;SUBSTITUTE(TEXT(BD7,"#,##0.00"),"-","△")&amp;"】"))</f>
        <v>【252.29】</v>
      </c>
      <c r="BE6" s="86">
        <f t="shared" ref="BE6:BN6" si="5">IF(BE7="",NA(),BE7)</f>
        <v>376.39</v>
      </c>
      <c r="BF6" s="86">
        <f t="shared" si="5"/>
        <v>379.3</v>
      </c>
      <c r="BG6" s="86">
        <f t="shared" si="5"/>
        <v>395.01</v>
      </c>
      <c r="BH6" s="86">
        <f t="shared" si="5"/>
        <v>412.55</v>
      </c>
      <c r="BI6" s="86">
        <f t="shared" si="5"/>
        <v>424.69</v>
      </c>
      <c r="BJ6" s="86">
        <f t="shared" si="5"/>
        <v>370.12</v>
      </c>
      <c r="BK6" s="86">
        <f t="shared" si="5"/>
        <v>371.65</v>
      </c>
      <c r="BL6" s="86">
        <f t="shared" si="5"/>
        <v>397.1</v>
      </c>
      <c r="BM6" s="86">
        <f t="shared" si="5"/>
        <v>379.91</v>
      </c>
      <c r="BN6" s="86">
        <f t="shared" si="5"/>
        <v>386.61</v>
      </c>
      <c r="BO6" s="80" t="str">
        <f>IF(BO7="","",IF(BO7="-","【-】","【"&amp;SUBSTITUTE(TEXT(BO7,"#,##0.00"),"-","△")&amp;"】"))</f>
        <v>【268.07】</v>
      </c>
      <c r="BP6" s="86">
        <f t="shared" ref="BP6:BY6" si="6">IF(BP7="",NA(),BP7)</f>
        <v>111.46</v>
      </c>
      <c r="BQ6" s="86">
        <f t="shared" si="6"/>
        <v>111.08</v>
      </c>
      <c r="BR6" s="86">
        <f t="shared" si="6"/>
        <v>112.52</v>
      </c>
      <c r="BS6" s="86">
        <f t="shared" si="6"/>
        <v>104.2</v>
      </c>
      <c r="BT6" s="86">
        <f t="shared" si="6"/>
        <v>109.32</v>
      </c>
      <c r="BU6" s="86">
        <f t="shared" si="6"/>
        <v>100.42</v>
      </c>
      <c r="BV6" s="86">
        <f t="shared" si="6"/>
        <v>98.77</v>
      </c>
      <c r="BW6" s="86">
        <f t="shared" si="6"/>
        <v>95.79</v>
      </c>
      <c r="BX6" s="86">
        <f t="shared" si="6"/>
        <v>98.3</v>
      </c>
      <c r="BY6" s="86">
        <f t="shared" si="6"/>
        <v>93.82</v>
      </c>
      <c r="BZ6" s="80" t="str">
        <f>IF(BZ7="","",IF(BZ7="-","【-】","【"&amp;SUBSTITUTE(TEXT(BZ7,"#,##0.00"),"-","△")&amp;"】"))</f>
        <v>【97.47】</v>
      </c>
      <c r="CA6" s="86">
        <f t="shared" ref="CA6:CJ6" si="7">IF(CA7="",NA(),CA7)</f>
        <v>257.83999999999997</v>
      </c>
      <c r="CB6" s="86">
        <f t="shared" si="7"/>
        <v>259.23</v>
      </c>
      <c r="CC6" s="86">
        <f t="shared" si="7"/>
        <v>255.07</v>
      </c>
      <c r="CD6" s="86">
        <f t="shared" si="7"/>
        <v>276.57</v>
      </c>
      <c r="CE6" s="86">
        <f t="shared" si="7"/>
        <v>264.47000000000003</v>
      </c>
      <c r="CF6" s="86">
        <f t="shared" si="7"/>
        <v>171.67</v>
      </c>
      <c r="CG6" s="86">
        <f t="shared" si="7"/>
        <v>173.67</v>
      </c>
      <c r="CH6" s="86">
        <f t="shared" si="7"/>
        <v>171.13</v>
      </c>
      <c r="CI6" s="86">
        <f t="shared" si="7"/>
        <v>173.7</v>
      </c>
      <c r="CJ6" s="86">
        <f t="shared" si="7"/>
        <v>178.94</v>
      </c>
      <c r="CK6" s="80" t="str">
        <f>IF(CK7="","",IF(CK7="-","【-】","【"&amp;SUBSTITUTE(TEXT(CK7,"#,##0.00"),"-","△")&amp;"】"))</f>
        <v>【174.75】</v>
      </c>
      <c r="CL6" s="86">
        <f t="shared" ref="CL6:CU6" si="8">IF(CL7="",NA(),CL7)</f>
        <v>50.77</v>
      </c>
      <c r="CM6" s="86">
        <f t="shared" si="8"/>
        <v>51.01</v>
      </c>
      <c r="CN6" s="86">
        <f t="shared" si="8"/>
        <v>50.3</v>
      </c>
      <c r="CO6" s="86">
        <f t="shared" si="8"/>
        <v>53.1</v>
      </c>
      <c r="CP6" s="86">
        <f t="shared" si="8"/>
        <v>52.06</v>
      </c>
      <c r="CQ6" s="86">
        <f t="shared" si="8"/>
        <v>59.74</v>
      </c>
      <c r="CR6" s="86">
        <f t="shared" si="8"/>
        <v>59.67</v>
      </c>
      <c r="CS6" s="86">
        <f t="shared" si="8"/>
        <v>60.12</v>
      </c>
      <c r="CT6" s="86">
        <f t="shared" si="8"/>
        <v>60.34</v>
      </c>
      <c r="CU6" s="86">
        <f t="shared" si="8"/>
        <v>59.54</v>
      </c>
      <c r="CV6" s="80" t="str">
        <f>IF(CV7="","",IF(CV7="-","【-】","【"&amp;SUBSTITUTE(TEXT(CV7,"#,##0.00"),"-","△")&amp;"】"))</f>
        <v>【59.97】</v>
      </c>
      <c r="CW6" s="86">
        <f t="shared" ref="CW6:DF6" si="9">IF(CW7="",NA(),CW7)</f>
        <v>83.2</v>
      </c>
      <c r="CX6" s="86">
        <f t="shared" si="9"/>
        <v>82.57</v>
      </c>
      <c r="CY6" s="86">
        <f t="shared" si="9"/>
        <v>83.59</v>
      </c>
      <c r="CZ6" s="86">
        <f t="shared" si="9"/>
        <v>83.62</v>
      </c>
      <c r="DA6" s="86">
        <f t="shared" si="9"/>
        <v>83.82</v>
      </c>
      <c r="DB6" s="86">
        <f t="shared" si="9"/>
        <v>84.8</v>
      </c>
      <c r="DC6" s="86">
        <f t="shared" si="9"/>
        <v>84.6</v>
      </c>
      <c r="DD6" s="86">
        <f t="shared" si="9"/>
        <v>84.24</v>
      </c>
      <c r="DE6" s="86">
        <f t="shared" si="9"/>
        <v>84.19</v>
      </c>
      <c r="DF6" s="86">
        <f t="shared" si="9"/>
        <v>83.93</v>
      </c>
      <c r="DG6" s="80" t="str">
        <f>IF(DG7="","",IF(DG7="-","【-】","【"&amp;SUBSTITUTE(TEXT(DG7,"#,##0.00"),"-","△")&amp;"】"))</f>
        <v>【89.76】</v>
      </c>
      <c r="DH6" s="86">
        <f t="shared" ref="DH6:DQ6" si="10">IF(DH7="",NA(),DH7)</f>
        <v>50.76</v>
      </c>
      <c r="DI6" s="86">
        <f t="shared" si="10"/>
        <v>51.06</v>
      </c>
      <c r="DJ6" s="86">
        <f t="shared" si="10"/>
        <v>52.14</v>
      </c>
      <c r="DK6" s="86">
        <f t="shared" si="10"/>
        <v>51.55</v>
      </c>
      <c r="DL6" s="86">
        <f t="shared" si="10"/>
        <v>52.38</v>
      </c>
      <c r="DM6" s="86">
        <f t="shared" si="10"/>
        <v>47.66</v>
      </c>
      <c r="DN6" s="86">
        <f t="shared" si="10"/>
        <v>48.17</v>
      </c>
      <c r="DO6" s="86">
        <f t="shared" si="10"/>
        <v>48.83</v>
      </c>
      <c r="DP6" s="86">
        <f t="shared" si="10"/>
        <v>49.96</v>
      </c>
      <c r="DQ6" s="86">
        <f t="shared" si="10"/>
        <v>50.82</v>
      </c>
      <c r="DR6" s="80" t="str">
        <f>IF(DR7="","",IF(DR7="-","【-】","【"&amp;SUBSTITUTE(TEXT(DR7,"#,##0.00"),"-","△")&amp;"】"))</f>
        <v>【51.51】</v>
      </c>
      <c r="DS6" s="86">
        <f t="shared" ref="DS6:EB6" si="11">IF(DS7="",NA(),DS7)</f>
        <v>20.96</v>
      </c>
      <c r="DT6" s="86">
        <f t="shared" si="11"/>
        <v>20.77</v>
      </c>
      <c r="DU6" s="86">
        <f t="shared" si="11"/>
        <v>20.81</v>
      </c>
      <c r="DV6" s="86">
        <f t="shared" si="11"/>
        <v>20.98</v>
      </c>
      <c r="DW6" s="86">
        <f t="shared" si="11"/>
        <v>21.62</v>
      </c>
      <c r="DX6" s="86">
        <f t="shared" si="11"/>
        <v>15.1</v>
      </c>
      <c r="DY6" s="86">
        <f t="shared" si="11"/>
        <v>17.12</v>
      </c>
      <c r="DZ6" s="86">
        <f t="shared" si="11"/>
        <v>18.18</v>
      </c>
      <c r="EA6" s="86">
        <f t="shared" si="11"/>
        <v>19.32</v>
      </c>
      <c r="EB6" s="86">
        <f t="shared" si="11"/>
        <v>21.16</v>
      </c>
      <c r="EC6" s="80" t="str">
        <f>IF(EC7="","",IF(EC7="-","【-】","【"&amp;SUBSTITUTE(TEXT(EC7,"#,##0.00"),"-","△")&amp;"】"))</f>
        <v>【23.75】</v>
      </c>
      <c r="ED6" s="86">
        <f t="shared" ref="ED6:EM6" si="12">IF(ED7="",NA(),ED7)</f>
        <v>0.73</v>
      </c>
      <c r="EE6" s="86">
        <f t="shared" si="12"/>
        <v>0.84</v>
      </c>
      <c r="EF6" s="86">
        <f t="shared" si="12"/>
        <v>0.98</v>
      </c>
      <c r="EG6" s="86">
        <f t="shared" si="12"/>
        <v>0.8</v>
      </c>
      <c r="EH6" s="86">
        <f t="shared" si="12"/>
        <v>0.88</v>
      </c>
      <c r="EI6" s="86">
        <f t="shared" si="12"/>
        <v>0.57999999999999996</v>
      </c>
      <c r="EJ6" s="86">
        <f t="shared" si="12"/>
        <v>0.54</v>
      </c>
      <c r="EK6" s="86">
        <f t="shared" si="12"/>
        <v>0.56999999999999995</v>
      </c>
      <c r="EL6" s="86">
        <f t="shared" si="12"/>
        <v>0.52</v>
      </c>
      <c r="EM6" s="86">
        <f t="shared" si="12"/>
        <v>0.48</v>
      </c>
      <c r="EN6" s="80" t="str">
        <f>IF(EN7="","",IF(EN7="-","【-】","【"&amp;SUBSTITUTE(TEXT(EN7,"#,##0.00"),"-","△")&amp;"】"))</f>
        <v>【0.67】</v>
      </c>
    </row>
    <row r="7" spans="1:144" s="64" customFormat="1">
      <c r="A7" s="65"/>
      <c r="B7" s="71">
        <v>2022</v>
      </c>
      <c r="C7" s="71">
        <v>22055</v>
      </c>
      <c r="D7" s="71">
        <v>46</v>
      </c>
      <c r="E7" s="71">
        <v>1</v>
      </c>
      <c r="F7" s="71">
        <v>0</v>
      </c>
      <c r="G7" s="71">
        <v>1</v>
      </c>
      <c r="H7" s="71" t="s">
        <v>95</v>
      </c>
      <c r="I7" s="71" t="s">
        <v>96</v>
      </c>
      <c r="J7" s="71" t="s">
        <v>97</v>
      </c>
      <c r="K7" s="71" t="s">
        <v>98</v>
      </c>
      <c r="L7" s="71" t="s">
        <v>22</v>
      </c>
      <c r="M7" s="71" t="s">
        <v>13</v>
      </c>
      <c r="N7" s="81" t="s">
        <v>99</v>
      </c>
      <c r="O7" s="81">
        <v>55.88</v>
      </c>
      <c r="P7" s="81">
        <v>91.34</v>
      </c>
      <c r="Q7" s="81">
        <v>4200</v>
      </c>
      <c r="R7" s="81">
        <v>51637</v>
      </c>
      <c r="S7" s="81">
        <v>404.2</v>
      </c>
      <c r="T7" s="81">
        <v>127.75</v>
      </c>
      <c r="U7" s="81">
        <v>46823</v>
      </c>
      <c r="V7" s="81">
        <v>292.58</v>
      </c>
      <c r="W7" s="81">
        <v>160.03</v>
      </c>
      <c r="X7" s="81">
        <v>114.27</v>
      </c>
      <c r="Y7" s="81">
        <v>113.68</v>
      </c>
      <c r="Z7" s="81">
        <v>114.91</v>
      </c>
      <c r="AA7" s="81">
        <v>106.37</v>
      </c>
      <c r="AB7" s="81">
        <v>111.6</v>
      </c>
      <c r="AC7" s="81">
        <v>110.66</v>
      </c>
      <c r="AD7" s="81">
        <v>109.01</v>
      </c>
      <c r="AE7" s="81">
        <v>108.83</v>
      </c>
      <c r="AF7" s="81">
        <v>109.23</v>
      </c>
      <c r="AG7" s="81">
        <v>108.04</v>
      </c>
      <c r="AH7" s="81">
        <v>108.7</v>
      </c>
      <c r="AI7" s="81">
        <v>0</v>
      </c>
      <c r="AJ7" s="81">
        <v>0</v>
      </c>
      <c r="AK7" s="81">
        <v>0</v>
      </c>
      <c r="AL7" s="81">
        <v>0</v>
      </c>
      <c r="AM7" s="81">
        <v>0</v>
      </c>
      <c r="AN7" s="81">
        <v>2.74</v>
      </c>
      <c r="AO7" s="81">
        <v>3.7</v>
      </c>
      <c r="AP7" s="81">
        <v>4.34</v>
      </c>
      <c r="AQ7" s="81">
        <v>4.6900000000000004</v>
      </c>
      <c r="AR7" s="81">
        <v>4.72</v>
      </c>
      <c r="AS7" s="81">
        <v>1.34</v>
      </c>
      <c r="AT7" s="81">
        <v>187.58</v>
      </c>
      <c r="AU7" s="81">
        <v>248.37</v>
      </c>
      <c r="AV7" s="81">
        <v>217.7</v>
      </c>
      <c r="AW7" s="81">
        <v>295.16000000000003</v>
      </c>
      <c r="AX7" s="81">
        <v>339.55</v>
      </c>
      <c r="AY7" s="81">
        <v>366.03</v>
      </c>
      <c r="AZ7" s="81">
        <v>365.18</v>
      </c>
      <c r="BA7" s="81">
        <v>327.77</v>
      </c>
      <c r="BB7" s="81">
        <v>338.02</v>
      </c>
      <c r="BC7" s="81">
        <v>345.94</v>
      </c>
      <c r="BD7" s="81">
        <v>252.29</v>
      </c>
      <c r="BE7" s="81">
        <v>376.39</v>
      </c>
      <c r="BF7" s="81">
        <v>379.3</v>
      </c>
      <c r="BG7" s="81">
        <v>395.01</v>
      </c>
      <c r="BH7" s="81">
        <v>412.55</v>
      </c>
      <c r="BI7" s="81">
        <v>424.69</v>
      </c>
      <c r="BJ7" s="81">
        <v>370.12</v>
      </c>
      <c r="BK7" s="81">
        <v>371.65</v>
      </c>
      <c r="BL7" s="81">
        <v>397.1</v>
      </c>
      <c r="BM7" s="81">
        <v>379.91</v>
      </c>
      <c r="BN7" s="81">
        <v>386.61</v>
      </c>
      <c r="BO7" s="81">
        <v>268.07</v>
      </c>
      <c r="BP7" s="81">
        <v>111.46</v>
      </c>
      <c r="BQ7" s="81">
        <v>111.08</v>
      </c>
      <c r="BR7" s="81">
        <v>112.52</v>
      </c>
      <c r="BS7" s="81">
        <v>104.2</v>
      </c>
      <c r="BT7" s="81">
        <v>109.32</v>
      </c>
      <c r="BU7" s="81">
        <v>100.42</v>
      </c>
      <c r="BV7" s="81">
        <v>98.77</v>
      </c>
      <c r="BW7" s="81">
        <v>95.79</v>
      </c>
      <c r="BX7" s="81">
        <v>98.3</v>
      </c>
      <c r="BY7" s="81">
        <v>93.82</v>
      </c>
      <c r="BZ7" s="81">
        <v>97.47</v>
      </c>
      <c r="CA7" s="81">
        <v>257.83999999999997</v>
      </c>
      <c r="CB7" s="81">
        <v>259.23</v>
      </c>
      <c r="CC7" s="81">
        <v>255.07</v>
      </c>
      <c r="CD7" s="81">
        <v>276.57</v>
      </c>
      <c r="CE7" s="81">
        <v>264.47000000000003</v>
      </c>
      <c r="CF7" s="81">
        <v>171.67</v>
      </c>
      <c r="CG7" s="81">
        <v>173.67</v>
      </c>
      <c r="CH7" s="81">
        <v>171.13</v>
      </c>
      <c r="CI7" s="81">
        <v>173.7</v>
      </c>
      <c r="CJ7" s="81">
        <v>178.94</v>
      </c>
      <c r="CK7" s="81">
        <v>174.75</v>
      </c>
      <c r="CL7" s="81">
        <v>50.77</v>
      </c>
      <c r="CM7" s="81">
        <v>51.01</v>
      </c>
      <c r="CN7" s="81">
        <v>50.3</v>
      </c>
      <c r="CO7" s="81">
        <v>53.1</v>
      </c>
      <c r="CP7" s="81">
        <v>52.06</v>
      </c>
      <c r="CQ7" s="81">
        <v>59.74</v>
      </c>
      <c r="CR7" s="81">
        <v>59.67</v>
      </c>
      <c r="CS7" s="81">
        <v>60.12</v>
      </c>
      <c r="CT7" s="81">
        <v>60.34</v>
      </c>
      <c r="CU7" s="81">
        <v>59.54</v>
      </c>
      <c r="CV7" s="81">
        <v>59.97</v>
      </c>
      <c r="CW7" s="81">
        <v>83.2</v>
      </c>
      <c r="CX7" s="81">
        <v>82.57</v>
      </c>
      <c r="CY7" s="81">
        <v>83.59</v>
      </c>
      <c r="CZ7" s="81">
        <v>83.62</v>
      </c>
      <c r="DA7" s="81">
        <v>83.82</v>
      </c>
      <c r="DB7" s="81">
        <v>84.8</v>
      </c>
      <c r="DC7" s="81">
        <v>84.6</v>
      </c>
      <c r="DD7" s="81">
        <v>84.24</v>
      </c>
      <c r="DE7" s="81">
        <v>84.19</v>
      </c>
      <c r="DF7" s="81">
        <v>83.93</v>
      </c>
      <c r="DG7" s="81">
        <v>89.76</v>
      </c>
      <c r="DH7" s="81">
        <v>50.76</v>
      </c>
      <c r="DI7" s="81">
        <v>51.06</v>
      </c>
      <c r="DJ7" s="81">
        <v>52.14</v>
      </c>
      <c r="DK7" s="81">
        <v>51.55</v>
      </c>
      <c r="DL7" s="81">
        <v>52.38</v>
      </c>
      <c r="DM7" s="81">
        <v>47.66</v>
      </c>
      <c r="DN7" s="81">
        <v>48.17</v>
      </c>
      <c r="DO7" s="81">
        <v>48.83</v>
      </c>
      <c r="DP7" s="81">
        <v>49.96</v>
      </c>
      <c r="DQ7" s="81">
        <v>50.82</v>
      </c>
      <c r="DR7" s="81">
        <v>51.51</v>
      </c>
      <c r="DS7" s="81">
        <v>20.96</v>
      </c>
      <c r="DT7" s="81">
        <v>20.77</v>
      </c>
      <c r="DU7" s="81">
        <v>20.81</v>
      </c>
      <c r="DV7" s="81">
        <v>20.98</v>
      </c>
      <c r="DW7" s="81">
        <v>21.62</v>
      </c>
      <c r="DX7" s="81">
        <v>15.1</v>
      </c>
      <c r="DY7" s="81">
        <v>17.12</v>
      </c>
      <c r="DZ7" s="81">
        <v>18.18</v>
      </c>
      <c r="EA7" s="81">
        <v>19.32</v>
      </c>
      <c r="EB7" s="81">
        <v>21.16</v>
      </c>
      <c r="EC7" s="81">
        <v>23.75</v>
      </c>
      <c r="ED7" s="81">
        <v>0.73</v>
      </c>
      <c r="EE7" s="81">
        <v>0.84</v>
      </c>
      <c r="EF7" s="81">
        <v>0.98</v>
      </c>
      <c r="EG7" s="81">
        <v>0.8</v>
      </c>
      <c r="EH7" s="81">
        <v>0.88</v>
      </c>
      <c r="EI7" s="81">
        <v>0.57999999999999996</v>
      </c>
      <c r="EJ7" s="81">
        <v>0.54</v>
      </c>
      <c r="EK7" s="81">
        <v>0.56999999999999995</v>
      </c>
      <c r="EL7" s="81">
        <v>0.52</v>
      </c>
      <c r="EM7" s="81">
        <v>0.48</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2023-12-05T00:47:46Z</dcterms:created>
  <dcterms:modified xsi:type="dcterms:W3CDTF">2024-01-17T07:32:55Z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2024-01-17T07:32:55Z</vt:filetime>
  </property>
</Properties>
</file>