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<sst xmlns="http://schemas.openxmlformats.org/spreadsheetml/2006/main" count="242" uniqueCount="110">
  <si>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</si>
  <si>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</si>
  <si>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</si>
  <si>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</si>
  <si>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</si>
  <si>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</si>
  <si>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</si>
  <si>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</si>
  <si>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</si>
  <si>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</si>
  <si>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</si>
  <si>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</si>
  <si>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</si>
  <si>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</si>
  <si>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</si>
  <si>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</si>
  <si>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</si>
  <si>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</si>
  <si>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</si>
  <si>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</si>
  <si>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</si>
  <si>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</si>
  <si>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</si>
  <si>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</si>
  <si>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</si>
  <si>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</si>
  <si>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</si>
  <si>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</si>
  <si>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</si>
  <si>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</si>
  <si>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</si>
  <si>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</si>
  <si>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</si>
  <si>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</si>
  <si>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</si>
  <si>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</si>
  <si>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</si>
  <si>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</si>
  <si>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</si>
  <si>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</si>
  <si>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</si>
  <si>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</si>
  <si>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</si>
  <si>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</si>
  <si>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</si>
  <si>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</si>
  <si>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</si>
  <si>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</si>
  <si>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</si>
  <si>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</si>
  <si>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</si>
  <si>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</si>
  <si>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</si>
  <si>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</si>
  <si>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</si>
  <si>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</si>
  <si>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</si>
  <si>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</si>
  <si>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</si>
  <si>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</si>
  <si>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</si>
  <si>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</si>
  <si>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</si>
  <si>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</si>
  <si>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</si>
  <si>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</si>
  <si>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</si>
  <si>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</si>
  <si>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</si>
  <si>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</si>
  <si>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</si>
  <si>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</si>
  <si>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</si>
  <si>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</si>
  <si>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</si>
  <si>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</si>
  <si>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</si>
  <si>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</si>
  <si>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</si>
  <si>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</si>
  <si>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</si>
  <si>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</si>
  <si>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</si>
  <si>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</si>
  <si>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</si>
  <si>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</si>
  <si>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</si>
  <si>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</si>
  <si>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</si>
  <si>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</si>
  <si>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</si>
  <si>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</si>
  <si>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</si>
  <si>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</si>
  <si>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</si>
  <si>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</si>
  <si>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</si>
  <si>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</si>
  <si>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</si>
  <si>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</si>
  <si>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</si>
  <si>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</si>
  <si>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</si>
  <si>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</si>
  <si>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</si>
  <si>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</si>
  <si>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</si>
  <si>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嵩んでいるため、計画的な修繕を行って中長期的な施設の維持管理を行う必要がある。　　　　　　　　　　　　　　　　　　　　　　　　　　　　　　　　　　　　　　　　　　　　　　　　　　　　　　　　　　　　　　　　　　水洗化率については、類似団体の平均値を下回っていることから、水洗化の意識を高める広報活動を行って加入率の向上を目指す。</t>
    <phoneticPr fontId="4"/>
  </si>
  <si>
    <t>現在保有している資産については、耐用年数に達していないことから更新事業を実施していないが、供用開始から３２年を経過しており、処理場の建物及び機器等の経年劣化が進んでいる。これらについては、平成２６年度に長寿命化計画を策定済みであり、長寿命化計画を基に更新を行う予定である。　　　　　　　　　　　　　　　　　　　　　　　　　　　　　また、管渠についても管路調査を行って計画的な老朽化対策を講ずる。</t>
    <phoneticPr fontId="4"/>
  </si>
  <si>
    <t>当初の工事計画区域がまもなく完了し、今後は施設等の維持管理及び更新が見込まれることから、より計画的かつ効率的な事業を行うことが求められる。　　　　　　　　　　　　　　　　　　　　　また、一般会計繰入金に依存した経営であることから、加入促進や料金改定による収入の確保及び施設の長寿命化による支出の抑制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</si>
</sst>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1273728"/>
        <c:axId val="512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0.01</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51273728"/>
        <c:axId val="51275648"/>
      </c:lineChart>
      <c:dateAx>
        <c:axId val="51273728"/>
        <c:scaling>
          <c:orientation val="minMax"/>
        </c:scaling>
        <c:delete val="1"/>
        <c:axPos val="b"/>
        <c:numFmt formatCode="ge" sourceLinked="1"/>
        <c:majorTickMark val="none"/>
        <c:minorTickMark val="none"/>
        <c:tickLblPos val="none"/>
        <c:crossAx val="51275648"/>
        <c:crosses val="autoZero"/>
        <c:auto val="1"/>
        <c:lblOffset val="100"/>
        <c:baseTimeUnit val="years"/>
      </c:dateAx>
      <c:valAx>
        <c:axId val="512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58.02</c:v>
                </c:pt>
                <c:pt idx="2">
                  <c:v>59.25</c:v>
                </c:pt>
                <c:pt idx="3">
                  <c:v>61.14</c:v>
                </c:pt>
                <c:pt idx="4">
                  <c:v>58.51</c:v>
                </c:pt>
              </c:numCache>
            </c:numRef>
          </c:val>
        </c:ser>
        <c:dLbls>
          <c:showLegendKey val="0"/>
          <c:showVal val="0"/>
          <c:showCatName val="0"/>
          <c:showSerName val="0"/>
          <c:showPercent val="0"/>
          <c:showBubbleSize val="0"/>
        </c:dLbls>
        <c:gapWidth val="150"/>
        <c:axId val="75555200"/>
        <c:axId val="75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53.79</c:v>
                </c:pt>
                <c:pt idx="2">
                  <c:v>55.41</c:v>
                </c:pt>
                <c:pt idx="3">
                  <c:v>55.81</c:v>
                </c:pt>
                <c:pt idx="4">
                  <c:v>64.23</c:v>
                </c:pt>
              </c:numCache>
            </c:numRef>
          </c:val>
          <c:smooth val="0"/>
        </c:ser>
        <c:dLbls>
          <c:showLegendKey val="0"/>
          <c:showVal val="0"/>
          <c:showCatName val="0"/>
          <c:showSerName val="0"/>
          <c:showPercent val="0"/>
          <c:showBubbleSize val="0"/>
        </c:dLbls>
        <c:marker val="1"/>
        <c:smooth val="0"/>
        <c:axId val="75555200"/>
        <c:axId val="75557120"/>
      </c:lineChart>
      <c:dateAx>
        <c:axId val="75555200"/>
        <c:scaling>
          <c:orientation val="minMax"/>
        </c:scaling>
        <c:delete val="1"/>
        <c:axPos val="b"/>
        <c:numFmt formatCode="ge" sourceLinked="1"/>
        <c:majorTickMark val="none"/>
        <c:minorTickMark val="none"/>
        <c:tickLblPos val="none"/>
        <c:crossAx val="75557120"/>
        <c:crosses val="autoZero"/>
        <c:auto val="1"/>
        <c:lblOffset val="100"/>
        <c:baseTimeUnit val="years"/>
      </c:dateAx>
      <c:valAx>
        <c:axId val="75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79.86</c:v>
                </c:pt>
                <c:pt idx="2">
                  <c:v>83.78</c:v>
                </c:pt>
                <c:pt idx="3">
                  <c:v>84.2</c:v>
                </c:pt>
                <c:pt idx="4">
                  <c:v>84.24</c:v>
                </c:pt>
              </c:numCache>
            </c:numRef>
          </c:val>
        </c:ser>
        <c:dLbls>
          <c:showLegendKey val="0"/>
          <c:showVal val="0"/>
          <c:showCatName val="0"/>
          <c:showSerName val="0"/>
          <c:showPercent val="0"/>
          <c:showBubbleSize val="0"/>
        </c:dLbls>
        <c:gapWidth val="150"/>
        <c:axId val="80842752"/>
        <c:axId val="80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83.76</c:v>
                </c:pt>
                <c:pt idx="2">
                  <c:v>84.12</c:v>
                </c:pt>
                <c:pt idx="3">
                  <c:v>84.41</c:v>
                </c:pt>
                <c:pt idx="4">
                  <c:v>90.22</c:v>
                </c:pt>
              </c:numCache>
            </c:numRef>
          </c:val>
          <c:smooth val="0"/>
        </c:ser>
        <c:dLbls>
          <c:showLegendKey val="0"/>
          <c:showVal val="0"/>
          <c:showCatName val="0"/>
          <c:showSerName val="0"/>
          <c:showPercent val="0"/>
          <c:showBubbleSize val="0"/>
        </c:dLbls>
        <c:marker val="1"/>
        <c:smooth val="0"/>
        <c:axId val="80842752"/>
        <c:axId val="80844672"/>
      </c:lineChart>
      <c:dateAx>
        <c:axId val="80842752"/>
        <c:scaling>
          <c:orientation val="minMax"/>
        </c:scaling>
        <c:delete val="1"/>
        <c:axPos val="b"/>
        <c:numFmt formatCode="ge" sourceLinked="1"/>
        <c:majorTickMark val="none"/>
        <c:minorTickMark val="none"/>
        <c:tickLblPos val="none"/>
        <c:crossAx val="80844672"/>
        <c:crosses val="autoZero"/>
        <c:auto val="1"/>
        <c:lblOffset val="100"/>
        <c:baseTimeUnit val="years"/>
      </c:dateAx>
      <c:valAx>
        <c:axId val="80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80.239999999999995</c:v>
                </c:pt>
                <c:pt idx="2">
                  <c:v>83.55</c:v>
                </c:pt>
                <c:pt idx="3">
                  <c:v>83.26</c:v>
                </c:pt>
                <c:pt idx="4">
                  <c:v>90.17</c:v>
                </c:pt>
              </c:numCache>
            </c:numRef>
          </c:val>
        </c:ser>
        <c:dLbls>
          <c:showLegendKey val="0"/>
          <c:showVal val="0"/>
          <c:showCatName val="0"/>
          <c:showSerName val="0"/>
          <c:showPercent val="0"/>
          <c:showBubbleSize val="0"/>
        </c:dLbls>
        <c:gapWidth val="150"/>
        <c:axId val="51301760"/>
        <c:axId val="566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101.09</c:v>
                </c:pt>
                <c:pt idx="2">
                  <c:v>102.83</c:v>
                </c:pt>
                <c:pt idx="3">
                  <c:v>102.73</c:v>
                </c:pt>
                <c:pt idx="4">
                  <c:v>107.31</c:v>
                </c:pt>
              </c:numCache>
            </c:numRef>
          </c:val>
          <c:smooth val="0"/>
        </c:ser>
        <c:dLbls>
          <c:showLegendKey val="0"/>
          <c:showVal val="0"/>
          <c:showCatName val="0"/>
          <c:showSerName val="0"/>
          <c:showPercent val="0"/>
          <c:showBubbleSize val="0"/>
        </c:dLbls>
        <c:marker val="1"/>
        <c:smooth val="0"/>
        <c:axId val="51301760"/>
        <c:axId val="56616448"/>
      </c:lineChart>
      <c:dateAx>
        <c:axId val="51301760"/>
        <c:scaling>
          <c:orientation val="minMax"/>
        </c:scaling>
        <c:delete val="1"/>
        <c:axPos val="b"/>
        <c:numFmt formatCode="ge" sourceLinked="1"/>
        <c:majorTickMark val="none"/>
        <c:minorTickMark val="none"/>
        <c:tickLblPos val="none"/>
        <c:crossAx val="56616448"/>
        <c:crosses val="autoZero"/>
        <c:auto val="1"/>
        <c:lblOffset val="100"/>
        <c:baseTimeUnit val="years"/>
      </c:dateAx>
      <c:valAx>
        <c:axId val="566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1.3</c:v>
                </c:pt>
                <c:pt idx="2">
                  <c:v>2.59</c:v>
                </c:pt>
                <c:pt idx="3">
                  <c:v>3.87</c:v>
                </c:pt>
                <c:pt idx="4">
                  <c:v>29.79</c:v>
                </c:pt>
              </c:numCache>
            </c:numRef>
          </c:val>
        </c:ser>
        <c:dLbls>
          <c:showLegendKey val="0"/>
          <c:showVal val="0"/>
          <c:showCatName val="0"/>
          <c:showSerName val="0"/>
          <c:showPercent val="0"/>
          <c:showBubbleSize val="0"/>
        </c:dLbls>
        <c:gapWidth val="150"/>
        <c:axId val="51773440"/>
        <c:axId val="51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11.9</c:v>
                </c:pt>
                <c:pt idx="2">
                  <c:v>10.46</c:v>
                </c:pt>
                <c:pt idx="3">
                  <c:v>11.39</c:v>
                </c:pt>
                <c:pt idx="4">
                  <c:v>33.46</c:v>
                </c:pt>
              </c:numCache>
            </c:numRef>
          </c:val>
          <c:smooth val="0"/>
        </c:ser>
        <c:dLbls>
          <c:showLegendKey val="0"/>
          <c:showVal val="0"/>
          <c:showCatName val="0"/>
          <c:showSerName val="0"/>
          <c:showPercent val="0"/>
          <c:showBubbleSize val="0"/>
        </c:dLbls>
        <c:marker val="1"/>
        <c:smooth val="0"/>
        <c:axId val="51773440"/>
        <c:axId val="51774592"/>
      </c:lineChart>
      <c:dateAx>
        <c:axId val="51773440"/>
        <c:scaling>
          <c:orientation val="minMax"/>
        </c:scaling>
        <c:delete val="1"/>
        <c:axPos val="b"/>
        <c:numFmt formatCode="ge" sourceLinked="1"/>
        <c:majorTickMark val="none"/>
        <c:minorTickMark val="none"/>
        <c:tickLblPos val="none"/>
        <c:crossAx val="51774592"/>
        <c:crosses val="autoZero"/>
        <c:auto val="1"/>
        <c:lblOffset val="100"/>
        <c:baseTimeUnit val="years"/>
      </c:dateAx>
      <c:valAx>
        <c:axId val="51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1818880"/>
        <c:axId val="51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0.66</c:v>
                </c:pt>
                <c:pt idx="3" formatCode="#,##0.00;&quot;△&quot;#,##0.00;&quot;-&quot;">
                  <c:v>0.78</c:v>
                </c:pt>
                <c:pt idx="4" formatCode="#,##0.00;&quot;△&quot;#,##0.00;&quot;-&quot;">
                  <c:v>3.12</c:v>
                </c:pt>
              </c:numCache>
            </c:numRef>
          </c:val>
          <c:smooth val="0"/>
        </c:ser>
        <c:dLbls>
          <c:showLegendKey val="0"/>
          <c:showVal val="0"/>
          <c:showCatName val="0"/>
          <c:showSerName val="0"/>
          <c:showPercent val="0"/>
          <c:showBubbleSize val="0"/>
        </c:dLbls>
        <c:marker val="1"/>
        <c:smooth val="0"/>
        <c:axId val="51818880"/>
        <c:axId val="51820800"/>
      </c:lineChart>
      <c:dateAx>
        <c:axId val="51818880"/>
        <c:scaling>
          <c:orientation val="minMax"/>
        </c:scaling>
        <c:delete val="1"/>
        <c:axPos val="b"/>
        <c:numFmt formatCode="ge" sourceLinked="1"/>
        <c:majorTickMark val="none"/>
        <c:minorTickMark val="none"/>
        <c:tickLblPos val="none"/>
        <c:crossAx val="51820800"/>
        <c:crosses val="autoZero"/>
        <c:auto val="1"/>
        <c:lblOffset val="100"/>
        <c:baseTimeUnit val="years"/>
      </c:dateAx>
      <c:valAx>
        <c:axId val="51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32.270000000000003</c:v>
                </c:pt>
                <c:pt idx="2">
                  <c:v>58.56</c:v>
                </c:pt>
                <c:pt idx="3">
                  <c:v>85.33</c:v>
                </c:pt>
                <c:pt idx="4">
                  <c:v>106.65</c:v>
                </c:pt>
              </c:numCache>
            </c:numRef>
          </c:val>
        </c:ser>
        <c:dLbls>
          <c:showLegendKey val="0"/>
          <c:showVal val="0"/>
          <c:showCatName val="0"/>
          <c:showSerName val="0"/>
          <c:showPercent val="0"/>
          <c:showBubbleSize val="0"/>
        </c:dLbls>
        <c:gapWidth val="150"/>
        <c:axId val="51859840"/>
        <c:axId val="518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174.36</c:v>
                </c:pt>
                <c:pt idx="2">
                  <c:v>146.78</c:v>
                </c:pt>
                <c:pt idx="3">
                  <c:v>149.66</c:v>
                </c:pt>
                <c:pt idx="4">
                  <c:v>24.54</c:v>
                </c:pt>
              </c:numCache>
            </c:numRef>
          </c:val>
          <c:smooth val="0"/>
        </c:ser>
        <c:dLbls>
          <c:showLegendKey val="0"/>
          <c:showVal val="0"/>
          <c:showCatName val="0"/>
          <c:showSerName val="0"/>
          <c:showPercent val="0"/>
          <c:showBubbleSize val="0"/>
        </c:dLbls>
        <c:marker val="1"/>
        <c:smooth val="0"/>
        <c:axId val="51859840"/>
        <c:axId val="51861760"/>
      </c:lineChart>
      <c:dateAx>
        <c:axId val="51859840"/>
        <c:scaling>
          <c:orientation val="minMax"/>
        </c:scaling>
        <c:delete val="1"/>
        <c:axPos val="b"/>
        <c:numFmt formatCode="ge" sourceLinked="1"/>
        <c:majorTickMark val="none"/>
        <c:minorTickMark val="none"/>
        <c:tickLblPos val="none"/>
        <c:crossAx val="51861760"/>
        <c:crosses val="autoZero"/>
        <c:auto val="1"/>
        <c:lblOffset val="100"/>
        <c:baseTimeUnit val="years"/>
      </c:dateAx>
      <c:valAx>
        <c:axId val="518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116.64</c:v>
                </c:pt>
                <c:pt idx="2">
                  <c:v>130</c:v>
                </c:pt>
                <c:pt idx="3">
                  <c:v>417.98</c:v>
                </c:pt>
                <c:pt idx="4">
                  <c:v>26.91</c:v>
                </c:pt>
              </c:numCache>
            </c:numRef>
          </c:val>
        </c:ser>
        <c:dLbls>
          <c:showLegendKey val="0"/>
          <c:showVal val="0"/>
          <c:showCatName val="0"/>
          <c:showSerName val="0"/>
          <c:showPercent val="0"/>
          <c:showBubbleSize val="0"/>
        </c:dLbls>
        <c:gapWidth val="150"/>
        <c:axId val="51900800"/>
        <c:axId val="51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118.8</c:v>
                </c:pt>
                <c:pt idx="2">
                  <c:v>151.6</c:v>
                </c:pt>
                <c:pt idx="3">
                  <c:v>246.4</c:v>
                </c:pt>
                <c:pt idx="4">
                  <c:v>56.94</c:v>
                </c:pt>
              </c:numCache>
            </c:numRef>
          </c:val>
          <c:smooth val="0"/>
        </c:ser>
        <c:dLbls>
          <c:showLegendKey val="0"/>
          <c:showVal val="0"/>
          <c:showCatName val="0"/>
          <c:showSerName val="0"/>
          <c:showPercent val="0"/>
          <c:showBubbleSize val="0"/>
        </c:dLbls>
        <c:marker val="1"/>
        <c:smooth val="0"/>
        <c:axId val="51900800"/>
        <c:axId val="51902720"/>
      </c:lineChart>
      <c:dateAx>
        <c:axId val="51900800"/>
        <c:scaling>
          <c:orientation val="minMax"/>
        </c:scaling>
        <c:delete val="1"/>
        <c:axPos val="b"/>
        <c:numFmt formatCode="ge" sourceLinked="1"/>
        <c:majorTickMark val="none"/>
        <c:minorTickMark val="none"/>
        <c:tickLblPos val="none"/>
        <c:crossAx val="51902720"/>
        <c:crosses val="autoZero"/>
        <c:auto val="1"/>
        <c:lblOffset val="100"/>
        <c:baseTimeUnit val="years"/>
      </c:dateAx>
      <c:valAx>
        <c:axId val="51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1256</c:v>
                </c:pt>
                <c:pt idx="2">
                  <c:v>1224.53</c:v>
                </c:pt>
                <c:pt idx="3">
                  <c:v>1189.29</c:v>
                </c:pt>
                <c:pt idx="4">
                  <c:v>1096.17</c:v>
                </c:pt>
              </c:numCache>
            </c:numRef>
          </c:val>
        </c:ser>
        <c:dLbls>
          <c:showLegendKey val="0"/>
          <c:showVal val="0"/>
          <c:showCatName val="0"/>
          <c:showSerName val="0"/>
          <c:showPercent val="0"/>
          <c:showBubbleSize val="0"/>
        </c:dLbls>
        <c:gapWidth val="150"/>
        <c:axId val="56043776"/>
        <c:axId val="56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1334.01</c:v>
                </c:pt>
                <c:pt idx="2">
                  <c:v>1273.52</c:v>
                </c:pt>
                <c:pt idx="3">
                  <c:v>1209.95</c:v>
                </c:pt>
                <c:pt idx="4">
                  <c:v>721.06</c:v>
                </c:pt>
              </c:numCache>
            </c:numRef>
          </c:val>
          <c:smooth val="0"/>
        </c:ser>
        <c:dLbls>
          <c:showLegendKey val="0"/>
          <c:showVal val="0"/>
          <c:showCatName val="0"/>
          <c:showSerName val="0"/>
          <c:showPercent val="0"/>
          <c:showBubbleSize val="0"/>
        </c:dLbls>
        <c:marker val="1"/>
        <c:smooth val="0"/>
        <c:axId val="56043776"/>
        <c:axId val="56058240"/>
      </c:lineChart>
      <c:dateAx>
        <c:axId val="56043776"/>
        <c:scaling>
          <c:orientation val="minMax"/>
        </c:scaling>
        <c:delete val="1"/>
        <c:axPos val="b"/>
        <c:numFmt formatCode="ge" sourceLinked="1"/>
        <c:majorTickMark val="none"/>
        <c:minorTickMark val="none"/>
        <c:tickLblPos val="none"/>
        <c:crossAx val="56058240"/>
        <c:crosses val="autoZero"/>
        <c:auto val="1"/>
        <c:lblOffset val="100"/>
        <c:baseTimeUnit val="years"/>
      </c:dateAx>
      <c:valAx>
        <c:axId val="56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99.74</c:v>
                </c:pt>
                <c:pt idx="2">
                  <c:v>103.61</c:v>
                </c:pt>
                <c:pt idx="3">
                  <c:v>98</c:v>
                </c:pt>
                <c:pt idx="4">
                  <c:v>96.34</c:v>
                </c:pt>
              </c:numCache>
            </c:numRef>
          </c:val>
        </c:ser>
        <c:dLbls>
          <c:showLegendKey val="0"/>
          <c:showVal val="0"/>
          <c:showCatName val="0"/>
          <c:showSerName val="0"/>
          <c:showPercent val="0"/>
          <c:showBubbleSize val="0"/>
        </c:dLbls>
        <c:gapWidth val="150"/>
        <c:axId val="56096256"/>
        <c:axId val="560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67.14</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56096256"/>
        <c:axId val="56098176"/>
      </c:lineChart>
      <c:dateAx>
        <c:axId val="56096256"/>
        <c:scaling>
          <c:orientation val="minMax"/>
        </c:scaling>
        <c:delete val="1"/>
        <c:axPos val="b"/>
        <c:numFmt formatCode="ge" sourceLinked="1"/>
        <c:majorTickMark val="none"/>
        <c:minorTickMark val="none"/>
        <c:tickLblPos val="none"/>
        <c:crossAx val="56098176"/>
        <c:crosses val="autoZero"/>
        <c:auto val="1"/>
        <c:lblOffset val="100"/>
        <c:baseTimeUnit val="years"/>
      </c:dateAx>
      <c:valAx>
        <c:axId val="560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197.13</c:v>
                </c:pt>
                <c:pt idx="2">
                  <c:v>193.13</c:v>
                </c:pt>
                <c:pt idx="3">
                  <c:v>206.95</c:v>
                </c:pt>
                <c:pt idx="4">
                  <c:v>209.92</c:v>
                </c:pt>
              </c:numCache>
            </c:numRef>
          </c:val>
        </c:ser>
        <c:dLbls>
          <c:showLegendKey val="0"/>
          <c:showVal val="0"/>
          <c:showCatName val="0"/>
          <c:showSerName val="0"/>
          <c:showPercent val="0"/>
          <c:showBubbleSize val="0"/>
        </c:dLbls>
        <c:gapWidth val="150"/>
        <c:axId val="75526912"/>
        <c:axId val="755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224.83</c:v>
                </c:pt>
                <c:pt idx="2">
                  <c:v>224.94</c:v>
                </c:pt>
                <c:pt idx="3">
                  <c:v>220.67</c:v>
                </c:pt>
                <c:pt idx="4">
                  <c:v>188.14</c:v>
                </c:pt>
              </c:numCache>
            </c:numRef>
          </c:val>
          <c:smooth val="0"/>
        </c:ser>
        <c:dLbls>
          <c:showLegendKey val="0"/>
          <c:showVal val="0"/>
          <c:showCatName val="0"/>
          <c:showSerName val="0"/>
          <c:showPercent val="0"/>
          <c:showBubbleSize val="0"/>
        </c:dLbls>
        <c:marker val="1"/>
        <c:smooth val="0"/>
        <c:axId val="75526912"/>
        <c:axId val="75528832"/>
      </c:lineChart>
      <c:dateAx>
        <c:axId val="75526912"/>
        <c:scaling>
          <c:orientation val="minMax"/>
        </c:scaling>
        <c:delete val="1"/>
        <c:axPos val="b"/>
        <c:numFmt formatCode="ge" sourceLinked="1"/>
        <c:majorTickMark val="none"/>
        <c:minorTickMark val="none"/>
        <c:tickLblPos val="none"/>
        <c:crossAx val="75528832"/>
        <c:crosses val="autoZero"/>
        <c:auto val="1"/>
        <c:lblOffset val="100"/>
        <c:baseTimeUnit val="years"/>
      </c:dateAx>
      <c:valAx>
        <c:axId val="75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五所川原市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58109</v>
      </c>
      <c r="AM8" s="47"/>
      <c r="AN8" s="47"/>
      <c r="AO8" s="47"/>
      <c r="AP8" s="47"/>
      <c r="AQ8" s="47"/>
      <c r="AR8" s="47"/>
      <c r="AS8" s="47"/>
      <c r="AT8" s="43">
        <f>データ!S6</f>
        <v>404.18</v>
      </c>
      <c r="AU8" s="43"/>
      <c r="AV8" s="43"/>
      <c r="AW8" s="43"/>
      <c r="AX8" s="43"/>
      <c r="AY8" s="43"/>
      <c r="AZ8" s="43"/>
      <c r="BA8" s="43"/>
      <c r="BB8" s="43">
        <f>データ!T6</f>
        <v>143.77000000000001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v>
      </c>
      <c r="J10" s="43"/>
      <c r="K10" s="43"/>
      <c r="L10" s="43"/>
      <c r="M10" s="43"/>
      <c r="N10" s="43"/>
      <c r="O10" s="43"/>
      <c r="P10" s="43">
        <f>データ!O6</f>
        <v>34.479999999999997</v>
      </c>
      <c r="Q10" s="43"/>
      <c r="R10" s="43"/>
      <c r="S10" s="43"/>
      <c r="T10" s="43"/>
      <c r="U10" s="43"/>
      <c r="V10" s="43"/>
      <c r="W10" s="43">
        <f>データ!P6</f>
        <v>64.39</v>
      </c>
      <c r="X10" s="43"/>
      <c r="Y10" s="43"/>
      <c r="Z10" s="43"/>
      <c r="AA10" s="43"/>
      <c r="AB10" s="43"/>
      <c r="AC10" s="43"/>
      <c r="AD10" s="47">
        <f>データ!Q6</f>
        <v>2678</v>
      </c>
      <c r="AE10" s="47"/>
      <c r="AF10" s="47"/>
      <c r="AG10" s="47"/>
      <c r="AH10" s="47"/>
      <c r="AI10" s="47"/>
      <c r="AJ10" s="47"/>
      <c r="AK10" s="2"/>
      <c r="AL10" s="47">
        <f>データ!U6</f>
        <v>19908</v>
      </c>
      <c r="AM10" s="47"/>
      <c r="AN10" s="47"/>
      <c r="AO10" s="47"/>
      <c r="AP10" s="47"/>
      <c r="AQ10" s="47"/>
      <c r="AR10" s="47"/>
      <c r="AS10" s="47"/>
      <c r="AT10" s="43">
        <f>データ!V6</f>
        <v>4.97</v>
      </c>
      <c r="AU10" s="43"/>
      <c r="AV10" s="43"/>
      <c r="AW10" s="43"/>
      <c r="AX10" s="43"/>
      <c r="AY10" s="43"/>
      <c r="AZ10" s="43"/>
      <c r="BA10" s="43"/>
      <c r="BB10" s="43">
        <f>データ!W6</f>
        <v>4005.63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1</v>
      </c>
      <c r="G6" s="31">
        <f t="shared" si="3"/>
        <v>0</v>
      </c>
      <c r="H6" s="31" t="str">
        <f t="shared" si="3"/>
        <v>青森県　五所川原市</v>
      </c>
      <c r="I6" s="31" t="str">
        <f t="shared" si="3"/>
        <v>法適用</v>
      </c>
      <c r="J6" s="31" t="str">
        <f t="shared" si="3"/>
        <v>下水道事業</v>
      </c>
      <c r="K6" s="31" t="str">
        <f t="shared" si="3"/>
        <v>公共下水道</v>
      </c>
      <c r="L6" s="31" t="str">
        <f t="shared" si="3"/>
        <v>Cc1</v>
      </c>
      <c r="M6" s="32" t="str">
        <f t="shared" si="3"/>
        <v>-</v>
      </c>
      <c r="N6" s="32">
        <f t="shared" si="3"/>
        <v>51</v>
      </c>
      <c r="O6" s="32">
        <f t="shared" si="3"/>
        <v>34.479999999999997</v>
      </c>
      <c r="P6" s="32">
        <f t="shared" si="3"/>
        <v>64.39</v>
      </c>
      <c r="Q6" s="32">
        <f t="shared" si="3"/>
        <v>2678</v>
      </c>
      <c r="R6" s="32">
        <f t="shared" si="3"/>
        <v>58109</v>
      </c>
      <c r="S6" s="32">
        <f t="shared" si="3"/>
        <v>404.18</v>
      </c>
      <c r="T6" s="32">
        <f t="shared" si="3"/>
        <v>143.77000000000001</v>
      </c>
      <c r="U6" s="32">
        <f t="shared" si="3"/>
        <v>19908</v>
      </c>
      <c r="V6" s="32">
        <f t="shared" si="3"/>
        <v>4.97</v>
      </c>
      <c r="W6" s="32">
        <f t="shared" si="3"/>
        <v>4005.63</v>
      </c>
      <c r="X6" s="33" t="str">
        <f>IF(X7="",NA(),X7)</f>
        <v>-</v>
      </c>
      <c r="Y6" s="33">
        <f t="shared" ref="Y6:AG6" si="4">IF(Y7="",NA(),Y7)</f>
        <v>80.239999999999995</v>
      </c>
      <c r="Z6" s="33">
        <f t="shared" si="4"/>
        <v>83.55</v>
      </c>
      <c r="AA6" s="33">
        <f t="shared" si="4"/>
        <v>83.26</v>
      </c>
      <c r="AB6" s="33">
        <f t="shared" si="4"/>
        <v>90.17</v>
      </c>
      <c r="AC6" s="33" t="str">
        <f t="shared" si="4"/>
        <v>-</v>
      </c>
      <c r="AD6" s="33">
        <f t="shared" si="4"/>
        <v>101.09</v>
      </c>
      <c r="AE6" s="33">
        <f t="shared" si="4"/>
        <v>102.83</v>
      </c>
      <c r="AF6" s="33">
        <f t="shared" si="4"/>
        <v>102.73</v>
      </c>
      <c r="AG6" s="33">
        <f t="shared" si="4"/>
        <v>107.31</v>
      </c>
      <c r="AH6" s="32" t="str">
        <f>IF(AH7="","",IF(AH7="-","【-】","【"&amp;SUBSTITUTE(TEXT(AH7,"#,##0.00"),"-","△")&amp;"】"))</f>
        <v>【107.74】</v>
      </c>
      <c r="AI6" s="33" t="str">
        <f>IF(AI7="",NA(),AI7)</f>
        <v>-</v>
      </c>
      <c r="AJ6" s="33">
        <f t="shared" ref="AJ6:AR6" si="5">IF(AJ7="",NA(),AJ7)</f>
        <v>32.270000000000003</v>
      </c>
      <c r="AK6" s="33">
        <f t="shared" si="5"/>
        <v>58.56</v>
      </c>
      <c r="AL6" s="33">
        <f t="shared" si="5"/>
        <v>85.33</v>
      </c>
      <c r="AM6" s="33">
        <f t="shared" si="5"/>
        <v>106.65</v>
      </c>
      <c r="AN6" s="33" t="str">
        <f t="shared" si="5"/>
        <v>-</v>
      </c>
      <c r="AO6" s="33">
        <f t="shared" si="5"/>
        <v>174.36</v>
      </c>
      <c r="AP6" s="33">
        <f t="shared" si="5"/>
        <v>146.78</v>
      </c>
      <c r="AQ6" s="33">
        <f t="shared" si="5"/>
        <v>149.66</v>
      </c>
      <c r="AR6" s="33">
        <f t="shared" si="5"/>
        <v>24.54</v>
      </c>
      <c r="AS6" s="32" t="str">
        <f>IF(AS7="","",IF(AS7="-","【-】","【"&amp;SUBSTITUTE(TEXT(AS7,"#,##0.00"),"-","△")&amp;"】"))</f>
        <v>【4.71】</v>
      </c>
      <c r="AT6" s="33" t="str">
        <f>IF(AT7="",NA(),AT7)</f>
        <v>-</v>
      </c>
      <c r="AU6" s="33">
        <f t="shared" ref="AU6:BC6" si="6">IF(AU7="",NA(),AU7)</f>
        <v>116.64</v>
      </c>
      <c r="AV6" s="33">
        <f t="shared" si="6"/>
        <v>130</v>
      </c>
      <c r="AW6" s="33">
        <f t="shared" si="6"/>
        <v>417.98</v>
      </c>
      <c r="AX6" s="33">
        <f t="shared" si="6"/>
        <v>26.91</v>
      </c>
      <c r="AY6" s="33" t="str">
        <f t="shared" si="6"/>
        <v>-</v>
      </c>
      <c r="AZ6" s="33">
        <f t="shared" si="6"/>
        <v>118.8</v>
      </c>
      <c r="BA6" s="33">
        <f t="shared" si="6"/>
        <v>151.6</v>
      </c>
      <c r="BB6" s="33">
        <f t="shared" si="6"/>
        <v>246.4</v>
      </c>
      <c r="BC6" s="33">
        <f t="shared" si="6"/>
        <v>56.94</v>
      </c>
      <c r="BD6" s="32" t="str">
        <f>IF(BD7="","",IF(BD7="-","【-】","【"&amp;SUBSTITUTE(TEXT(BD7,"#,##0.00"),"-","△")&amp;"】"))</f>
        <v>【56.46】</v>
      </c>
      <c r="BE6" s="33" t="str">
        <f>IF(BE7="",NA(),BE7)</f>
        <v>-</v>
      </c>
      <c r="BF6" s="33">
        <f t="shared" ref="BF6:BN6" si="7">IF(BF7="",NA(),BF7)</f>
        <v>1256</v>
      </c>
      <c r="BG6" s="33">
        <f t="shared" si="7"/>
        <v>1224.53</v>
      </c>
      <c r="BH6" s="33">
        <f t="shared" si="7"/>
        <v>1189.29</v>
      </c>
      <c r="BI6" s="33">
        <f t="shared" si="7"/>
        <v>1096.17</v>
      </c>
      <c r="BJ6" s="33" t="str">
        <f t="shared" si="7"/>
        <v>-</v>
      </c>
      <c r="BK6" s="33">
        <f t="shared" si="7"/>
        <v>1334.01</v>
      </c>
      <c r="BL6" s="33">
        <f t="shared" si="7"/>
        <v>1273.52</v>
      </c>
      <c r="BM6" s="33">
        <f t="shared" si="7"/>
        <v>1209.95</v>
      </c>
      <c r="BN6" s="33">
        <f t="shared" si="7"/>
        <v>721.06</v>
      </c>
      <c r="BO6" s="32" t="str">
        <f>IF(BO7="","",IF(BO7="-","【-】","【"&amp;SUBSTITUTE(TEXT(BO7,"#,##0.00"),"-","△")&amp;"】"))</f>
        <v>【776.35】</v>
      </c>
      <c r="BP6" s="33" t="str">
        <f>IF(BP7="",NA(),BP7)</f>
        <v>-</v>
      </c>
      <c r="BQ6" s="33">
        <f t="shared" ref="BQ6:BY6" si="8">IF(BQ7="",NA(),BQ7)</f>
        <v>99.74</v>
      </c>
      <c r="BR6" s="33">
        <f t="shared" si="8"/>
        <v>103.61</v>
      </c>
      <c r="BS6" s="33">
        <f t="shared" si="8"/>
        <v>98</v>
      </c>
      <c r="BT6" s="33">
        <f t="shared" si="8"/>
        <v>96.34</v>
      </c>
      <c r="BU6" s="33" t="str">
        <f t="shared" si="8"/>
        <v>-</v>
      </c>
      <c r="BV6" s="33">
        <f t="shared" si="8"/>
        <v>67.14</v>
      </c>
      <c r="BW6" s="33">
        <f t="shared" si="8"/>
        <v>67.849999999999994</v>
      </c>
      <c r="BX6" s="33">
        <f t="shared" si="8"/>
        <v>69.48</v>
      </c>
      <c r="BY6" s="33">
        <f t="shared" si="8"/>
        <v>84.86</v>
      </c>
      <c r="BZ6" s="32" t="str">
        <f>IF(BZ7="","",IF(BZ7="-","【-】","【"&amp;SUBSTITUTE(TEXT(BZ7,"#,##0.00"),"-","△")&amp;"】"))</f>
        <v>【96.57】</v>
      </c>
      <c r="CA6" s="33" t="str">
        <f>IF(CA7="",NA(),CA7)</f>
        <v>-</v>
      </c>
      <c r="CB6" s="33">
        <f t="shared" ref="CB6:CJ6" si="9">IF(CB7="",NA(),CB7)</f>
        <v>197.13</v>
      </c>
      <c r="CC6" s="33">
        <f t="shared" si="9"/>
        <v>193.13</v>
      </c>
      <c r="CD6" s="33">
        <f t="shared" si="9"/>
        <v>206.95</v>
      </c>
      <c r="CE6" s="33">
        <f t="shared" si="9"/>
        <v>209.92</v>
      </c>
      <c r="CF6" s="33" t="str">
        <f t="shared" si="9"/>
        <v>-</v>
      </c>
      <c r="CG6" s="33">
        <f t="shared" si="9"/>
        <v>224.83</v>
      </c>
      <c r="CH6" s="33">
        <f t="shared" si="9"/>
        <v>224.94</v>
      </c>
      <c r="CI6" s="33">
        <f t="shared" si="9"/>
        <v>220.67</v>
      </c>
      <c r="CJ6" s="33">
        <f t="shared" si="9"/>
        <v>188.14</v>
      </c>
      <c r="CK6" s="32" t="str">
        <f>IF(CK7="","",IF(CK7="-","【-】","【"&amp;SUBSTITUTE(TEXT(CK7,"#,##0.00"),"-","△")&amp;"】"))</f>
        <v>【142.28】</v>
      </c>
      <c r="CL6" s="33" t="str">
        <f>IF(CL7="",NA(),CL7)</f>
        <v>-</v>
      </c>
      <c r="CM6" s="33">
        <f t="shared" ref="CM6:CU6" si="10">IF(CM7="",NA(),CM7)</f>
        <v>58.02</v>
      </c>
      <c r="CN6" s="33">
        <f t="shared" si="10"/>
        <v>59.25</v>
      </c>
      <c r="CO6" s="33">
        <f t="shared" si="10"/>
        <v>61.14</v>
      </c>
      <c r="CP6" s="33">
        <f t="shared" si="10"/>
        <v>58.51</v>
      </c>
      <c r="CQ6" s="33" t="str">
        <f t="shared" si="10"/>
        <v>-</v>
      </c>
      <c r="CR6" s="33">
        <f t="shared" si="10"/>
        <v>53.79</v>
      </c>
      <c r="CS6" s="33">
        <f t="shared" si="10"/>
        <v>55.41</v>
      </c>
      <c r="CT6" s="33">
        <f t="shared" si="10"/>
        <v>55.81</v>
      </c>
      <c r="CU6" s="33">
        <f t="shared" si="10"/>
        <v>64.23</v>
      </c>
      <c r="CV6" s="32" t="str">
        <f>IF(CV7="","",IF(CV7="-","【-】","【"&amp;SUBSTITUTE(TEXT(CV7,"#,##0.00"),"-","△")&amp;"】"))</f>
        <v>【60.35】</v>
      </c>
      <c r="CW6" s="33" t="str">
        <f>IF(CW7="",NA(),CW7)</f>
        <v>-</v>
      </c>
      <c r="CX6" s="33">
        <f t="shared" ref="CX6:DF6" si="11">IF(CX7="",NA(),CX7)</f>
        <v>79.86</v>
      </c>
      <c r="CY6" s="33">
        <f t="shared" si="11"/>
        <v>83.78</v>
      </c>
      <c r="CZ6" s="33">
        <f t="shared" si="11"/>
        <v>84.2</v>
      </c>
      <c r="DA6" s="33">
        <f t="shared" si="11"/>
        <v>84.24</v>
      </c>
      <c r="DB6" s="33" t="str">
        <f t="shared" si="11"/>
        <v>-</v>
      </c>
      <c r="DC6" s="33">
        <f t="shared" si="11"/>
        <v>83.76</v>
      </c>
      <c r="DD6" s="33">
        <f t="shared" si="11"/>
        <v>84.12</v>
      </c>
      <c r="DE6" s="33">
        <f t="shared" si="11"/>
        <v>84.41</v>
      </c>
      <c r="DF6" s="33">
        <f t="shared" si="11"/>
        <v>90.22</v>
      </c>
      <c r="DG6" s="32" t="str">
        <f>IF(DG7="","",IF(DG7="-","【-】","【"&amp;SUBSTITUTE(TEXT(DG7,"#,##0.00"),"-","△")&amp;"】"))</f>
        <v>【94.57】</v>
      </c>
      <c r="DH6" s="33" t="str">
        <f>IF(DH7="",NA(),DH7)</f>
        <v>-</v>
      </c>
      <c r="DI6" s="33">
        <f t="shared" ref="DI6:DQ6" si="12">IF(DI7="",NA(),DI7)</f>
        <v>1.3</v>
      </c>
      <c r="DJ6" s="33">
        <f t="shared" si="12"/>
        <v>2.59</v>
      </c>
      <c r="DK6" s="33">
        <f t="shared" si="12"/>
        <v>3.87</v>
      </c>
      <c r="DL6" s="33">
        <f t="shared" si="12"/>
        <v>29.79</v>
      </c>
      <c r="DM6" s="33" t="str">
        <f t="shared" si="12"/>
        <v>-</v>
      </c>
      <c r="DN6" s="33">
        <f t="shared" si="12"/>
        <v>11.9</v>
      </c>
      <c r="DO6" s="33">
        <f t="shared" si="12"/>
        <v>10.46</v>
      </c>
      <c r="DP6" s="33">
        <f t="shared" si="12"/>
        <v>11.39</v>
      </c>
      <c r="DQ6" s="33">
        <f t="shared" si="12"/>
        <v>33.46</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0.66</v>
      </c>
      <c r="EA6" s="33">
        <f t="shared" si="13"/>
        <v>0.78</v>
      </c>
      <c r="EB6" s="33">
        <f t="shared" si="13"/>
        <v>3.12</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0.01</v>
      </c>
      <c r="EK6" s="33">
        <f t="shared" si="14"/>
        <v>0.1</v>
      </c>
      <c r="EL6" s="33">
        <f t="shared" si="14"/>
        <v>7.0000000000000007E-2</v>
      </c>
      <c r="EM6" s="33">
        <f t="shared" si="14"/>
        <v>0.11</v>
      </c>
      <c r="EN6" s="32" t="str">
        <f>IF(EN7="","",IF(EN7="-","【-】","【"&amp;SUBSTITUTE(TEXT(EN7,"#,##0.00"),"-","△")&amp;"】"))</f>
        <v>【0.17】</v>
      </c>
    </row>
    <row r="7" spans="1:147" s="34" customFormat="1">
      <c r="A7" s="26"/>
      <c r="B7" s="35">
        <v>2014</v>
      </c>
      <c r="C7" s="35">
        <v>22055</v>
      </c>
      <c r="D7" s="35">
        <v>46</v>
      </c>
      <c r="E7" s="35">
        <v>17</v>
      </c>
      <c r="F7" s="35">
        <v>1</v>
      </c>
      <c r="G7" s="35">
        <v>0</v>
      </c>
      <c r="H7" s="35" t="s">
        <v>96</v>
      </c>
      <c r="I7" s="35" t="s">
        <v>97</v>
      </c>
      <c r="J7" s="35" t="s">
        <v>98</v>
      </c>
      <c r="K7" s="35" t="s">
        <v>99</v>
      </c>
      <c r="L7" s="35" t="s">
        <v>100</v>
      </c>
      <c r="M7" s="36" t="s">
        <v>101</v>
      </c>
      <c r="N7" s="36">
        <v>51</v>
      </c>
      <c r="O7" s="36">
        <v>34.479999999999997</v>
      </c>
      <c r="P7" s="36">
        <v>64.39</v>
      </c>
      <c r="Q7" s="36">
        <v>2678</v>
      </c>
      <c r="R7" s="36">
        <v>58109</v>
      </c>
      <c r="S7" s="36">
        <v>404.18</v>
      </c>
      <c r="T7" s="36">
        <v>143.77000000000001</v>
      </c>
      <c r="U7" s="36">
        <v>19908</v>
      </c>
      <c r="V7" s="36">
        <v>4.97</v>
      </c>
      <c r="W7" s="36">
        <v>4005.63</v>
      </c>
      <c r="X7" s="36" t="s">
        <v>101</v>
      </c>
      <c r="Y7" s="36">
        <v>80.239999999999995</v>
      </c>
      <c r="Z7" s="36">
        <v>83.55</v>
      </c>
      <c r="AA7" s="36">
        <v>83.26</v>
      </c>
      <c r="AB7" s="36">
        <v>90.17</v>
      </c>
      <c r="AC7" s="36" t="s">
        <v>101</v>
      </c>
      <c r="AD7" s="36">
        <v>101.09</v>
      </c>
      <c r="AE7" s="36">
        <v>102.83</v>
      </c>
      <c r="AF7" s="36">
        <v>102.73</v>
      </c>
      <c r="AG7" s="36">
        <v>107.31</v>
      </c>
      <c r="AH7" s="36">
        <v>107.74</v>
      </c>
      <c r="AI7" s="36" t="s">
        <v>101</v>
      </c>
      <c r="AJ7" s="36">
        <v>32.270000000000003</v>
      </c>
      <c r="AK7" s="36">
        <v>58.56</v>
      </c>
      <c r="AL7" s="36">
        <v>85.33</v>
      </c>
      <c r="AM7" s="36">
        <v>106.65</v>
      </c>
      <c r="AN7" s="36" t="s">
        <v>101</v>
      </c>
      <c r="AO7" s="36">
        <v>174.36</v>
      </c>
      <c r="AP7" s="36">
        <v>146.78</v>
      </c>
      <c r="AQ7" s="36">
        <v>149.66</v>
      </c>
      <c r="AR7" s="36">
        <v>24.54</v>
      </c>
      <c r="AS7" s="36">
        <v>4.71</v>
      </c>
      <c r="AT7" s="36" t="s">
        <v>101</v>
      </c>
      <c r="AU7" s="36">
        <v>116.64</v>
      </c>
      <c r="AV7" s="36">
        <v>130</v>
      </c>
      <c r="AW7" s="36">
        <v>417.98</v>
      </c>
      <c r="AX7" s="36">
        <v>26.91</v>
      </c>
      <c r="AY7" s="36" t="s">
        <v>101</v>
      </c>
      <c r="AZ7" s="36">
        <v>118.8</v>
      </c>
      <c r="BA7" s="36">
        <v>151.6</v>
      </c>
      <c r="BB7" s="36">
        <v>246.4</v>
      </c>
      <c r="BC7" s="36">
        <v>56.94</v>
      </c>
      <c r="BD7" s="36">
        <v>56.46</v>
      </c>
      <c r="BE7" s="36" t="s">
        <v>101</v>
      </c>
      <c r="BF7" s="36">
        <v>1256</v>
      </c>
      <c r="BG7" s="36">
        <v>1224.53</v>
      </c>
      <c r="BH7" s="36">
        <v>1189.29</v>
      </c>
      <c r="BI7" s="36">
        <v>1096.17</v>
      </c>
      <c r="BJ7" s="36" t="s">
        <v>101</v>
      </c>
      <c r="BK7" s="36">
        <v>1334.01</v>
      </c>
      <c r="BL7" s="36">
        <v>1273.52</v>
      </c>
      <c r="BM7" s="36">
        <v>1209.95</v>
      </c>
      <c r="BN7" s="36">
        <v>721.06</v>
      </c>
      <c r="BO7" s="36">
        <v>776.35</v>
      </c>
      <c r="BP7" s="36" t="s">
        <v>101</v>
      </c>
      <c r="BQ7" s="36">
        <v>99.74</v>
      </c>
      <c r="BR7" s="36">
        <v>103.61</v>
      </c>
      <c r="BS7" s="36">
        <v>98</v>
      </c>
      <c r="BT7" s="36">
        <v>96.34</v>
      </c>
      <c r="BU7" s="36" t="s">
        <v>101</v>
      </c>
      <c r="BV7" s="36">
        <v>67.14</v>
      </c>
      <c r="BW7" s="36">
        <v>67.849999999999994</v>
      </c>
      <c r="BX7" s="36">
        <v>69.48</v>
      </c>
      <c r="BY7" s="36">
        <v>84.86</v>
      </c>
      <c r="BZ7" s="36">
        <v>96.57</v>
      </c>
      <c r="CA7" s="36" t="s">
        <v>101</v>
      </c>
      <c r="CB7" s="36">
        <v>197.13</v>
      </c>
      <c r="CC7" s="36">
        <v>193.13</v>
      </c>
      <c r="CD7" s="36">
        <v>206.95</v>
      </c>
      <c r="CE7" s="36">
        <v>209.92</v>
      </c>
      <c r="CF7" s="36" t="s">
        <v>101</v>
      </c>
      <c r="CG7" s="36">
        <v>224.83</v>
      </c>
      <c r="CH7" s="36">
        <v>224.94</v>
      </c>
      <c r="CI7" s="36">
        <v>220.67</v>
      </c>
      <c r="CJ7" s="36">
        <v>188.14</v>
      </c>
      <c r="CK7" s="36">
        <v>142.28</v>
      </c>
      <c r="CL7" s="36" t="s">
        <v>101</v>
      </c>
      <c r="CM7" s="36">
        <v>58.02</v>
      </c>
      <c r="CN7" s="36">
        <v>59.25</v>
      </c>
      <c r="CO7" s="36">
        <v>61.14</v>
      </c>
      <c r="CP7" s="36">
        <v>58.51</v>
      </c>
      <c r="CQ7" s="36" t="s">
        <v>101</v>
      </c>
      <c r="CR7" s="36">
        <v>53.79</v>
      </c>
      <c r="CS7" s="36">
        <v>55.41</v>
      </c>
      <c r="CT7" s="36">
        <v>55.81</v>
      </c>
      <c r="CU7" s="36">
        <v>64.23</v>
      </c>
      <c r="CV7" s="36">
        <v>60.35</v>
      </c>
      <c r="CW7" s="36" t="s">
        <v>101</v>
      </c>
      <c r="CX7" s="36">
        <v>79.86</v>
      </c>
      <c r="CY7" s="36">
        <v>83.78</v>
      </c>
      <c r="CZ7" s="36">
        <v>84.2</v>
      </c>
      <c r="DA7" s="36">
        <v>84.24</v>
      </c>
      <c r="DB7" s="36" t="s">
        <v>101</v>
      </c>
      <c r="DC7" s="36">
        <v>83.76</v>
      </c>
      <c r="DD7" s="36">
        <v>84.12</v>
      </c>
      <c r="DE7" s="36">
        <v>84.41</v>
      </c>
      <c r="DF7" s="36">
        <v>90.22</v>
      </c>
      <c r="DG7" s="36">
        <v>94.57</v>
      </c>
      <c r="DH7" s="36" t="s">
        <v>101</v>
      </c>
      <c r="DI7" s="36">
        <v>1.3</v>
      </c>
      <c r="DJ7" s="36">
        <v>2.59</v>
      </c>
      <c r="DK7" s="36">
        <v>3.87</v>
      </c>
      <c r="DL7" s="36">
        <v>29.79</v>
      </c>
      <c r="DM7" s="36" t="s">
        <v>101</v>
      </c>
      <c r="DN7" s="36">
        <v>11.9</v>
      </c>
      <c r="DO7" s="36">
        <v>10.46</v>
      </c>
      <c r="DP7" s="36">
        <v>11.39</v>
      </c>
      <c r="DQ7" s="36">
        <v>33.46</v>
      </c>
      <c r="DR7" s="36">
        <v>36.270000000000003</v>
      </c>
      <c r="DS7" s="36" t="s">
        <v>101</v>
      </c>
      <c r="DT7" s="36">
        <v>0</v>
      </c>
      <c r="DU7" s="36">
        <v>0</v>
      </c>
      <c r="DV7" s="36">
        <v>0</v>
      </c>
      <c r="DW7" s="36">
        <v>0</v>
      </c>
      <c r="DX7" s="36" t="s">
        <v>101</v>
      </c>
      <c r="DY7" s="36">
        <v>0</v>
      </c>
      <c r="DZ7" s="36">
        <v>0.66</v>
      </c>
      <c r="EA7" s="36">
        <v>0.78</v>
      </c>
      <c r="EB7" s="36">
        <v>3.12</v>
      </c>
      <c r="EC7" s="36">
        <v>4.3499999999999996</v>
      </c>
      <c r="ED7" s="36" t="s">
        <v>101</v>
      </c>
      <c r="EE7" s="36">
        <v>0</v>
      </c>
      <c r="EF7" s="36">
        <v>0</v>
      </c>
      <c r="EG7" s="36">
        <v>0</v>
      </c>
      <c r="EH7" s="36">
        <v>0</v>
      </c>
      <c r="EI7" s="36" t="s">
        <v>101</v>
      </c>
      <c r="EJ7" s="36">
        <v>0.01</v>
      </c>
      <c r="EK7" s="36">
        <v>0.1</v>
      </c>
      <c r="EL7" s="36">
        <v>7.0000000000000007E-2</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2016-02-03T07:42:35Z</dcterms:created>
  <dcterms:modified xsi:type="dcterms:W3CDTF">2016-02-17T07:24:06Z</dcterms:modified>
  <cp:category/>
</cp:coreProperties>
</file>