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wUWFy5d5V+UdWC7wQLeSVd14xGWsJP9KGS1MQ4nuctmkvDgnq1BoxR9dJq/qrzDwr0/cUGDC5q2gA37c1zUBg==" workbookSaltValue="9Zc+C4dOG3QI6i+Z8rSIE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<sst xmlns="http://schemas.openxmlformats.org/spreadsheetml/2006/main" xmlns:r="http://schemas.openxmlformats.org/officeDocument/2006/relationships" count="115" uniqueCount="115">
  <si>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</si>
  <si>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</si>
  <si>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</si>
  <si>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</si>
  <si>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</si>
  <si>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</si>
  <si>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</si>
  <si>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</si>
  <si>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</si>
  <si>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</si>
  <si>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</si>
  <si>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</si>
  <si>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</si>
  <si>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</si>
  <si>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</si>
  <si>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</si>
  <si>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</si>
  <si>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</si>
  <si>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</si>
  <si>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</si>
  <si>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</si>
  <si>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</si>
  <si>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</si>
  <si>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</si>
  <si>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</si>
  <si>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</si>
  <si>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</si>
  <si>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</si>
  <si>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</si>
  <si>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</si>
  <si>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</si>
  <si>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</si>
  <si>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</si>
  <si>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</si>
  <si>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</si>
  <si>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</si>
  <si>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</si>
  <si>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</si>
  <si>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</si>
  <si>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</si>
  <si>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　農業集落排水事業は、一番古い地区で平成元年に供用開始をしており、管渠は耐用年数に達していないことから管路更新を実施していないため、管渠老朽化率及び管渠改善率は0％となっているが、下水道施設全体の経年劣化が進んでいる。
　今後は、施設の維持管理適正化計画に基づき、処理施設の設備の改築・更新を計画的に行っていく。</t>
    <rPh sb="90" eb="93">
      <t>ゲスイドウ</t>
    </rPh>
    <rPh sb="93" eb="95">
      <t>シセツ</t>
    </rPh>
    <rPh sb="95" eb="97">
      <t>ゼンタイ</t>
    </rPh>
    <rPh sb="115" eb="117">
      <t>シセツ</t>
    </rPh>
    <rPh sb="118" eb="120">
      <t>イジ</t>
    </rPh>
    <rPh sb="120" eb="122">
      <t>カンリ</t>
    </rPh>
    <rPh sb="122" eb="125">
      <t>テキセイカ</t>
    </rPh>
    <rPh sb="125" eb="127">
      <t>ケイカク</t>
    </rPh>
    <rPh sb="128" eb="129">
      <t>モト</t>
    </rPh>
    <phoneticPr fontId="1"/>
  </si>
  <si>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</si>
  <si>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</si>
  <si>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</si>
  <si>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</si>
  <si>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</si>
  <si>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</si>
  <si>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</si>
  <si>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</si>
  <si>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</si>
  <si>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</si>
  <si>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</si>
  <si>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</si>
  <si>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</si>
  <si>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</si>
  <si>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</si>
  <si>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</si>
  <si>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</si>
  <si>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</si>
  <si>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</si>
  <si>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</si>
  <si>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</si>
  <si>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</si>
  <si>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</si>
  <si>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</si>
  <si>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</si>
  <si>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</si>
  <si>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</si>
  <si>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</si>
  <si>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</si>
  <si>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</si>
  <si>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</si>
  <si>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</si>
  <si>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</si>
  <si>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</si>
  <si>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</si>
  <si>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</si>
  <si>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</si>
  <si>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</si>
  <si>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</si>
  <si>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</si>
  <si>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</si>
  <si>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</si>
  <si>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</si>
  <si>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</si>
  <si>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</si>
  <si>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</si>
  <si>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</si>
  <si>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</si>
  <si>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</si>
  <si>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</si>
  <si>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</si>
  <si>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</si>
  <si>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</si>
  <si>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</si>
  <si>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</si>
  <si>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</si>
  <si>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</si>
  <si>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</si>
  <si>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</si>
  <si>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</si>
  <si>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</si>
  <si>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</si>
  <si>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</si>
  <si>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</si>
  <si>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</si>
  <si>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</si>
  <si>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</si>
  <si>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</si>
  <si>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</si>
  <si>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</si>
  <si>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</si>
  <si>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</si>
  <si>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維持管理適正化計画に基づく下水道施設全体の改築・更新を計画的に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</si>
  <si>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対事業規模比率は、償還財源を使用料収入で賄えておらず、全額一般会計繰入金及び資本費平準化債に頼っていることから、グラフには表示がない。計画的かつ効率的な事業を進めることで起債発行を抑制し、企業債残高を減少させるよう努める。
　汚水処理原価及び経費回収率は、令和3年度及び令和4年度に施設の機能保全計画及び維持管理適正化計画の策定を行ったことによる臨時的経費の影響で指標が悪化し、類似団体の平均値より悪い状況となっている。また、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rPh sb="264" eb="265">
      <t>オヨ</t>
    </rPh>
    <rPh sb="266" eb="268">
      <t>ケイヒ</t>
    </rPh>
    <rPh sb="268" eb="271">
      <t>カイシュウリツ</t>
    </rPh>
    <rPh sb="273" eb="275">
      <t>レイワ</t>
    </rPh>
    <rPh sb="276" eb="278">
      <t>ネンド</t>
    </rPh>
    <rPh sb="278" eb="279">
      <t>オヨ</t>
    </rPh>
    <rPh sb="280" eb="282">
      <t>レイワ</t>
    </rPh>
    <rPh sb="283" eb="285">
      <t>ネンド</t>
    </rPh>
    <rPh sb="286" eb="288">
      <t>シセツ</t>
    </rPh>
    <rPh sb="289" eb="291">
      <t>キノウ</t>
    </rPh>
    <rPh sb="291" eb="293">
      <t>ホゼン</t>
    </rPh>
    <rPh sb="293" eb="295">
      <t>ケイカク</t>
    </rPh>
    <rPh sb="295" eb="296">
      <t>オヨ</t>
    </rPh>
    <rPh sb="297" eb="299">
      <t>イジ</t>
    </rPh>
    <rPh sb="299" eb="301">
      <t>カンリ</t>
    </rPh>
    <rPh sb="301" eb="304">
      <t>テキセイカ</t>
    </rPh>
    <rPh sb="304" eb="306">
      <t>ケイカク</t>
    </rPh>
    <rPh sb="307" eb="309">
      <t>サクテイ</t>
    </rPh>
    <rPh sb="310" eb="311">
      <t>オコナ</t>
    </rPh>
    <rPh sb="324" eb="326">
      <t>エイキョウ</t>
    </rPh>
    <rPh sb="327" eb="329">
      <t>シヒョウ</t>
    </rPh>
    <rPh sb="330" eb="332">
      <t>アッカ</t>
    </rPh>
    <rPh sb="344" eb="345">
      <t>ワル</t>
    </rPh>
    <rPh sb="346" eb="348">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</si>
</sst>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2.e-002</c:v>
                </c:pt>
                <c:pt idx="2">
                  <c:v>2.e-002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40.24</c:v>
                </c:pt>
                <c:pt idx="1">
                  <c:v>40.99</c:v>
                </c:pt>
                <c:pt idx="2">
                  <c:v>43.04</c:v>
                </c:pt>
                <c:pt idx="3">
                  <c:v>39.479999999999997</c:v>
                </c:pt>
                <c:pt idx="4">
                  <c:v>40.56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56.72</c:v>
                </c:pt>
                <c:pt idx="1">
                  <c:v>54.06</c:v>
                </c:pt>
                <c:pt idx="2">
                  <c:v>55.26</c:v>
                </c:pt>
                <c:pt idx="3">
                  <c:v>54.54</c:v>
                </c:pt>
                <c:pt idx="4">
                  <c:v>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73.48</c:v>
                </c:pt>
                <c:pt idx="1">
                  <c:v>75.349999999999994</c:v>
                </c:pt>
                <c:pt idx="2">
                  <c:v>76.73</c:v>
                </c:pt>
                <c:pt idx="3">
                  <c:v>76.53</c:v>
                </c:pt>
                <c:pt idx="4">
                  <c:v>76.680000000000007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90.04</c:v>
                </c:pt>
                <c:pt idx="1">
                  <c:v>90.11</c:v>
                </c:pt>
                <c:pt idx="2">
                  <c:v>90.52</c:v>
                </c:pt>
                <c:pt idx="3">
                  <c:v>90.3</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68.17</c:v>
                </c:pt>
                <c:pt idx="1">
                  <c:v>69.44</c:v>
                </c:pt>
                <c:pt idx="2">
                  <c:v>64.92</c:v>
                </c:pt>
                <c:pt idx="3">
                  <c:v>68.849999999999994</c:v>
                </c:pt>
                <c:pt idx="4">
                  <c:v>71.959999999999994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101.27</c:v>
                </c:pt>
                <c:pt idx="1">
                  <c:v>101.91</c:v>
                </c:pt>
                <c:pt idx="2">
                  <c:v>103.09</c:v>
                </c:pt>
                <c:pt idx="3">
                  <c:v>102.11</c:v>
                </c:pt>
                <c:pt idx="4">
                  <c:v>101.91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41.2</c:v>
                </c:pt>
                <c:pt idx="1">
                  <c:v>43.29</c:v>
                </c:pt>
                <c:pt idx="2">
                  <c:v>45.28</c:v>
                </c:pt>
                <c:pt idx="3">
                  <c:v>47.18</c:v>
                </c:pt>
                <c:pt idx="4">
                  <c:v>49.17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24.32</c:v>
                </c:pt>
                <c:pt idx="1">
                  <c:v>28.19</c:v>
                </c:pt>
                <c:pt idx="2">
                  <c:v>24.8</c:v>
                </c:pt>
                <c:pt idx="3">
                  <c:v>28.12</c:v>
                </c:pt>
                <c:pt idx="4">
                  <c:v>28.79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1195.18</c:v>
                </c:pt>
                <c:pt idx="1">
                  <c:v>1371.66</c:v>
                </c:pt>
                <c:pt idx="2">
                  <c:v>1548.91</c:v>
                </c:pt>
                <c:pt idx="3">
                  <c:v>1755.32</c:v>
                </c:pt>
                <c:pt idx="4">
                  <c:v>1966.17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137.09</c:v>
                </c:pt>
                <c:pt idx="1">
                  <c:v>127.98</c:v>
                </c:pt>
                <c:pt idx="2">
                  <c:v>101.24</c:v>
                </c:pt>
                <c:pt idx="3">
                  <c:v>124.9</c:v>
                </c:pt>
                <c:pt idx="4">
                  <c:v>124.8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63.5</c:v>
                </c:pt>
                <c:pt idx="1">
                  <c:v>67.41</c:v>
                </c:pt>
                <c:pt idx="2">
                  <c:v>75.05</c:v>
                </c:pt>
                <c:pt idx="3">
                  <c:v>78.2</c:v>
                </c:pt>
                <c:pt idx="4">
                  <c:v>80.91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43.5</c:v>
                </c:pt>
                <c:pt idx="1">
                  <c:v>44.14</c:v>
                </c:pt>
                <c:pt idx="2">
                  <c:v>37.24</c:v>
                </c:pt>
                <c:pt idx="3">
                  <c:v>33.58</c:v>
                </c:pt>
                <c:pt idx="4">
                  <c:v>35.42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654.91999999999996</c:v>
                </c:pt>
                <c:pt idx="1">
                  <c:v>654.71</c:v>
                </c:pt>
                <c:pt idx="2">
                  <c:v>783.8</c:v>
                </c:pt>
                <c:pt idx="3">
                  <c:v>778.81</c:v>
                </c:pt>
                <c:pt idx="4">
                  <c:v>718.49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67.59</c:v>
                </c:pt>
                <c:pt idx="1">
                  <c:v>70.59</c:v>
                </c:pt>
                <c:pt idx="2">
                  <c:v>84.57</c:v>
                </c:pt>
                <c:pt idx="3">
                  <c:v>40.5</c:v>
                </c:pt>
                <c:pt idx="4">
                  <c:v>36.909999999999997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65.39</c:v>
                </c:pt>
                <c:pt idx="1">
                  <c:v>65.37</c:v>
                </c:pt>
                <c:pt idx="2">
                  <c:v>68.11</c:v>
                </c:pt>
                <c:pt idx="3">
                  <c:v>67.23</c:v>
                </c:pt>
                <c:pt idx="4">
                  <c:v>61.82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197.57</c:v>
                </c:pt>
                <c:pt idx="1">
                  <c:v>190.55</c:v>
                </c:pt>
                <c:pt idx="2">
                  <c:v>159.56</c:v>
                </c:pt>
                <c:pt idx="3">
                  <c:v>334.22</c:v>
                </c:pt>
                <c:pt idx="4">
                  <c:v>366.75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230.88</c:v>
                </c:pt>
                <c:pt idx="1">
                  <c:v>228.99</c:v>
                </c:pt>
                <c:pt idx="2">
                  <c:v>222.41</c:v>
                </c:pt>
                <c:pt idx="3">
                  <c:v>228.21</c:v>
                </c:pt>
                <c:pt idx="4">
                  <c:v>246.9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51637</v>
      </c>
      <c r="AM8" s="21"/>
      <c r="AN8" s="21"/>
      <c r="AO8" s="21"/>
      <c r="AP8" s="21"/>
      <c r="AQ8" s="21"/>
      <c r="AR8" s="21"/>
      <c r="AS8" s="21"/>
      <c r="AT8" s="7">
        <f>データ!T6</f>
        <v>404.2</v>
      </c>
      <c r="AU8" s="7"/>
      <c r="AV8" s="7"/>
      <c r="AW8" s="7"/>
      <c r="AX8" s="7"/>
      <c r="AY8" s="7"/>
      <c r="AZ8" s="7"/>
      <c r="BA8" s="7"/>
      <c r="BB8" s="7">
        <f>データ!U6</f>
        <v>127.75</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69.41</v>
      </c>
      <c r="J10" s="7"/>
      <c r="K10" s="7"/>
      <c r="L10" s="7"/>
      <c r="M10" s="7"/>
      <c r="N10" s="7"/>
      <c r="O10" s="7"/>
      <c r="P10" s="7">
        <f>データ!P6</f>
        <v>3.37</v>
      </c>
      <c r="Q10" s="7"/>
      <c r="R10" s="7"/>
      <c r="S10" s="7"/>
      <c r="T10" s="7"/>
      <c r="U10" s="7"/>
      <c r="V10" s="7"/>
      <c r="W10" s="7">
        <f>データ!Q6</f>
        <v>77.900000000000006</v>
      </c>
      <c r="X10" s="7"/>
      <c r="Y10" s="7"/>
      <c r="Z10" s="7"/>
      <c r="AA10" s="7"/>
      <c r="AB10" s="7"/>
      <c r="AC10" s="7"/>
      <c r="AD10" s="21">
        <f>データ!R6</f>
        <v>2739</v>
      </c>
      <c r="AE10" s="21"/>
      <c r="AF10" s="21"/>
      <c r="AG10" s="21"/>
      <c r="AH10" s="21"/>
      <c r="AI10" s="21"/>
      <c r="AJ10" s="21"/>
      <c r="AK10" s="2"/>
      <c r="AL10" s="21">
        <f>データ!V6</f>
        <v>1728</v>
      </c>
      <c r="AM10" s="21"/>
      <c r="AN10" s="21"/>
      <c r="AO10" s="21"/>
      <c r="AP10" s="21"/>
      <c r="AQ10" s="21"/>
      <c r="AR10" s="21"/>
      <c r="AS10" s="21"/>
      <c r="AT10" s="7">
        <f>データ!W6</f>
        <v>1.6800000000000002</v>
      </c>
      <c r="AU10" s="7"/>
      <c r="AV10" s="7"/>
      <c r="AW10" s="7"/>
      <c r="AX10" s="7"/>
      <c r="AY10" s="7"/>
      <c r="AZ10" s="7"/>
      <c r="BA10" s="7"/>
      <c r="BB10" s="7">
        <f>データ!X6</f>
        <v>1028.57</v>
      </c>
      <c r="BC10" s="7"/>
      <c r="BD10" s="7"/>
      <c r="BE10" s="7"/>
      <c r="BF10" s="7"/>
      <c r="BG10" s="7"/>
      <c r="BH10" s="7"/>
      <c r="BI10" s="7"/>
      <c r="BJ10" s="2"/>
      <c r="BK10" s="2"/>
      <c r="BL10" s="29" t="s">
        <v>36</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40</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9</v>
      </c>
      <c r="J84" s="12" t="s">
        <v>48</v>
      </c>
      <c r="K84" s="12" t="s">
        <v>49</v>
      </c>
      <c r="L84" s="12" t="s">
        <v>31</v>
      </c>
      <c r="M84" s="12" t="s">
        <v>35</v>
      </c>
      <c r="N84" s="12" t="s">
        <v>50</v>
      </c>
      <c r="O84" s="12" t="s">
        <v>52</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ztoYNSkdDkuS47nrXK+XekFOFN4pue32yF/d+Oo6aPmbfZqHnMJK8aG0151KK/OK6N5/vCoSIdQ1I4vUhUwEzw==" saltValue="EWs4vZVVkyAMl4/iVhcXJ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57</v>
      </c>
      <c r="D3" s="58" t="s">
        <v>58</v>
      </c>
      <c r="E3" s="58" t="s">
        <v>5</v>
      </c>
      <c r="F3" s="58" t="s">
        <v>4</v>
      </c>
      <c r="G3" s="58" t="s">
        <v>24</v>
      </c>
      <c r="H3" s="65" t="s">
        <v>59</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27</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43</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2022</v>
      </c>
      <c r="C6" s="61">
        <f t="shared" si="1"/>
        <v>22055</v>
      </c>
      <c r="D6" s="61">
        <f t="shared" si="1"/>
        <v>46</v>
      </c>
      <c r="E6" s="61">
        <f t="shared" si="1"/>
        <v>17</v>
      </c>
      <c r="F6" s="61">
        <f t="shared" si="1"/>
        <v>5</v>
      </c>
      <c r="G6" s="61">
        <f t="shared" si="1"/>
        <v>0</v>
      </c>
      <c r="H6" s="61" t="str">
        <f t="shared" si="1"/>
        <v>青森県　五所川原市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69.41</v>
      </c>
      <c r="P6" s="70">
        <f t="shared" si="1"/>
        <v>3.37</v>
      </c>
      <c r="Q6" s="70">
        <f t="shared" si="1"/>
        <v>77.900000000000006</v>
      </c>
      <c r="R6" s="70">
        <f t="shared" si="1"/>
        <v>2739</v>
      </c>
      <c r="S6" s="70">
        <f t="shared" si="1"/>
        <v>51637</v>
      </c>
      <c r="T6" s="70">
        <f t="shared" si="1"/>
        <v>404.2</v>
      </c>
      <c r="U6" s="70">
        <f t="shared" si="1"/>
        <v>127.75</v>
      </c>
      <c r="V6" s="70">
        <f t="shared" si="1"/>
        <v>1728</v>
      </c>
      <c r="W6" s="70">
        <f t="shared" si="1"/>
        <v>1.6800000000000002</v>
      </c>
      <c r="X6" s="70">
        <f t="shared" si="1"/>
        <v>1028.57</v>
      </c>
      <c r="Y6" s="78">
        <f t="shared" ref="Y6:AH6" si="2">IF(Y7="",NA(),Y7)</f>
        <v>68.17</v>
      </c>
      <c r="Z6" s="78">
        <f t="shared" si="2"/>
        <v>69.44</v>
      </c>
      <c r="AA6" s="78">
        <f t="shared" si="2"/>
        <v>64.92</v>
      </c>
      <c r="AB6" s="78">
        <f t="shared" si="2"/>
        <v>68.849999999999994</v>
      </c>
      <c r="AC6" s="78">
        <f t="shared" si="2"/>
        <v>71.959999999999994</v>
      </c>
      <c r="AD6" s="78">
        <f t="shared" si="2"/>
        <v>101.27</v>
      </c>
      <c r="AE6" s="78">
        <f t="shared" si="2"/>
        <v>101.91</v>
      </c>
      <c r="AF6" s="78">
        <f t="shared" si="2"/>
        <v>103.09</v>
      </c>
      <c r="AG6" s="78">
        <f t="shared" si="2"/>
        <v>102.11</v>
      </c>
      <c r="AH6" s="78">
        <f t="shared" si="2"/>
        <v>101.91</v>
      </c>
      <c r="AI6" s="70" t="str">
        <f>IF(AI7="","",IF(AI7="-","【-】","【"&amp;SUBSTITUTE(TEXT(AI7,"#,##0.00"),"-","△")&amp;"】"))</f>
        <v>【103.61】</v>
      </c>
      <c r="AJ6" s="78">
        <f t="shared" ref="AJ6:AS6" si="3">IF(AJ7="",NA(),AJ7)</f>
        <v>1195.18</v>
      </c>
      <c r="AK6" s="78">
        <f t="shared" si="3"/>
        <v>1371.66</v>
      </c>
      <c r="AL6" s="78">
        <f t="shared" si="3"/>
        <v>1548.91</v>
      </c>
      <c r="AM6" s="78">
        <f t="shared" si="3"/>
        <v>1755.32</v>
      </c>
      <c r="AN6" s="78">
        <f t="shared" si="3"/>
        <v>1966.17</v>
      </c>
      <c r="AO6" s="78">
        <f t="shared" si="3"/>
        <v>137.09</v>
      </c>
      <c r="AP6" s="78">
        <f t="shared" si="3"/>
        <v>127.98</v>
      </c>
      <c r="AQ6" s="78">
        <f t="shared" si="3"/>
        <v>101.24</v>
      </c>
      <c r="AR6" s="78">
        <f t="shared" si="3"/>
        <v>124.9</v>
      </c>
      <c r="AS6" s="78">
        <f t="shared" si="3"/>
        <v>124.8</v>
      </c>
      <c r="AT6" s="70" t="str">
        <f>IF(AT7="","",IF(AT7="-","【-】","【"&amp;SUBSTITUTE(TEXT(AT7,"#,##0.00"),"-","△")&amp;"】"))</f>
        <v>【133.62】</v>
      </c>
      <c r="AU6" s="78">
        <f t="shared" ref="AU6:BD6" si="4">IF(AU7="",NA(),AU7)</f>
        <v>63.5</v>
      </c>
      <c r="AV6" s="78">
        <f t="shared" si="4"/>
        <v>67.41</v>
      </c>
      <c r="AW6" s="78">
        <f t="shared" si="4"/>
        <v>75.05</v>
      </c>
      <c r="AX6" s="78">
        <f t="shared" si="4"/>
        <v>78.2</v>
      </c>
      <c r="AY6" s="78">
        <f t="shared" si="4"/>
        <v>80.91</v>
      </c>
      <c r="AZ6" s="78">
        <f t="shared" si="4"/>
        <v>43.5</v>
      </c>
      <c r="BA6" s="78">
        <f t="shared" si="4"/>
        <v>44.14</v>
      </c>
      <c r="BB6" s="78">
        <f t="shared" si="4"/>
        <v>37.24</v>
      </c>
      <c r="BC6" s="78">
        <f t="shared" si="4"/>
        <v>33.58</v>
      </c>
      <c r="BD6" s="78">
        <f t="shared" si="4"/>
        <v>35.42</v>
      </c>
      <c r="BE6" s="70" t="str">
        <f>IF(BE7="","",IF(BE7="-","【-】","【"&amp;SUBSTITUTE(TEXT(BE7,"#,##0.00"),"-","△")&amp;"】"))</f>
        <v>【36.94】</v>
      </c>
      <c r="BF6" s="70">
        <f t="shared" ref="BF6:BO6" si="5">IF(BF7="",NA(),BF7)</f>
        <v>0</v>
      </c>
      <c r="BG6" s="70">
        <f t="shared" si="5"/>
        <v>0</v>
      </c>
      <c r="BH6" s="70">
        <f t="shared" si="5"/>
        <v>0</v>
      </c>
      <c r="BI6" s="70">
        <f t="shared" si="5"/>
        <v>0</v>
      </c>
      <c r="BJ6" s="70">
        <f t="shared" si="5"/>
        <v>0</v>
      </c>
      <c r="BK6" s="78">
        <f t="shared" si="5"/>
        <v>654.91999999999996</v>
      </c>
      <c r="BL6" s="78">
        <f t="shared" si="5"/>
        <v>654.71</v>
      </c>
      <c r="BM6" s="78">
        <f t="shared" si="5"/>
        <v>783.8</v>
      </c>
      <c r="BN6" s="78">
        <f t="shared" si="5"/>
        <v>778.81</v>
      </c>
      <c r="BO6" s="78">
        <f t="shared" si="5"/>
        <v>718.49</v>
      </c>
      <c r="BP6" s="70" t="str">
        <f>IF(BP7="","",IF(BP7="-","【-】","【"&amp;SUBSTITUTE(TEXT(BP7,"#,##0.00"),"-","△")&amp;"】"))</f>
        <v>【809.19】</v>
      </c>
      <c r="BQ6" s="78">
        <f t="shared" ref="BQ6:BZ6" si="6">IF(BQ7="",NA(),BQ7)</f>
        <v>67.59</v>
      </c>
      <c r="BR6" s="78">
        <f t="shared" si="6"/>
        <v>70.59</v>
      </c>
      <c r="BS6" s="78">
        <f t="shared" si="6"/>
        <v>84.57</v>
      </c>
      <c r="BT6" s="78">
        <f t="shared" si="6"/>
        <v>40.5</v>
      </c>
      <c r="BU6" s="78">
        <f t="shared" si="6"/>
        <v>36.909999999999997</v>
      </c>
      <c r="BV6" s="78">
        <f t="shared" si="6"/>
        <v>65.39</v>
      </c>
      <c r="BW6" s="78">
        <f t="shared" si="6"/>
        <v>65.37</v>
      </c>
      <c r="BX6" s="78">
        <f t="shared" si="6"/>
        <v>68.11</v>
      </c>
      <c r="BY6" s="78">
        <f t="shared" si="6"/>
        <v>67.23</v>
      </c>
      <c r="BZ6" s="78">
        <f t="shared" si="6"/>
        <v>61.82</v>
      </c>
      <c r="CA6" s="70" t="str">
        <f>IF(CA7="","",IF(CA7="-","【-】","【"&amp;SUBSTITUTE(TEXT(CA7,"#,##0.00"),"-","△")&amp;"】"))</f>
        <v>【57.02】</v>
      </c>
      <c r="CB6" s="78">
        <f t="shared" ref="CB6:CK6" si="7">IF(CB7="",NA(),CB7)</f>
        <v>197.57</v>
      </c>
      <c r="CC6" s="78">
        <f t="shared" si="7"/>
        <v>190.55</v>
      </c>
      <c r="CD6" s="78">
        <f t="shared" si="7"/>
        <v>159.56</v>
      </c>
      <c r="CE6" s="78">
        <f t="shared" si="7"/>
        <v>334.22</v>
      </c>
      <c r="CF6" s="78">
        <f t="shared" si="7"/>
        <v>366.75</v>
      </c>
      <c r="CG6" s="78">
        <f t="shared" si="7"/>
        <v>230.88</v>
      </c>
      <c r="CH6" s="78">
        <f t="shared" si="7"/>
        <v>228.99</v>
      </c>
      <c r="CI6" s="78">
        <f t="shared" si="7"/>
        <v>222.41</v>
      </c>
      <c r="CJ6" s="78">
        <f t="shared" si="7"/>
        <v>228.21</v>
      </c>
      <c r="CK6" s="78">
        <f t="shared" si="7"/>
        <v>246.9</v>
      </c>
      <c r="CL6" s="70" t="str">
        <f>IF(CL7="","",IF(CL7="-","【-】","【"&amp;SUBSTITUTE(TEXT(CL7,"#,##0.00"),"-","△")&amp;"】"))</f>
        <v>【273.68】</v>
      </c>
      <c r="CM6" s="78">
        <f t="shared" ref="CM6:CV6" si="8">IF(CM7="",NA(),CM7)</f>
        <v>40.24</v>
      </c>
      <c r="CN6" s="78">
        <f t="shared" si="8"/>
        <v>40.99</v>
      </c>
      <c r="CO6" s="78">
        <f t="shared" si="8"/>
        <v>43.04</v>
      </c>
      <c r="CP6" s="78">
        <f t="shared" si="8"/>
        <v>39.479999999999997</v>
      </c>
      <c r="CQ6" s="78">
        <f t="shared" si="8"/>
        <v>40.56</v>
      </c>
      <c r="CR6" s="78">
        <f t="shared" si="8"/>
        <v>56.72</v>
      </c>
      <c r="CS6" s="78">
        <f t="shared" si="8"/>
        <v>54.06</v>
      </c>
      <c r="CT6" s="78">
        <f t="shared" si="8"/>
        <v>55.26</v>
      </c>
      <c r="CU6" s="78">
        <f t="shared" si="8"/>
        <v>54.54</v>
      </c>
      <c r="CV6" s="78">
        <f t="shared" si="8"/>
        <v>52.9</v>
      </c>
      <c r="CW6" s="70" t="str">
        <f>IF(CW7="","",IF(CW7="-","【-】","【"&amp;SUBSTITUTE(TEXT(CW7,"#,##0.00"),"-","△")&amp;"】"))</f>
        <v>【52.55】</v>
      </c>
      <c r="CX6" s="78">
        <f t="shared" ref="CX6:DG6" si="9">IF(CX7="",NA(),CX7)</f>
        <v>73.48</v>
      </c>
      <c r="CY6" s="78">
        <f t="shared" si="9"/>
        <v>75.349999999999994</v>
      </c>
      <c r="CZ6" s="78">
        <f t="shared" si="9"/>
        <v>76.73</v>
      </c>
      <c r="DA6" s="78">
        <f t="shared" si="9"/>
        <v>76.53</v>
      </c>
      <c r="DB6" s="78">
        <f t="shared" si="9"/>
        <v>76.680000000000007</v>
      </c>
      <c r="DC6" s="78">
        <f t="shared" si="9"/>
        <v>90.04</v>
      </c>
      <c r="DD6" s="78">
        <f t="shared" si="9"/>
        <v>90.11</v>
      </c>
      <c r="DE6" s="78">
        <f t="shared" si="9"/>
        <v>90.52</v>
      </c>
      <c r="DF6" s="78">
        <f t="shared" si="9"/>
        <v>90.3</v>
      </c>
      <c r="DG6" s="78">
        <f t="shared" si="9"/>
        <v>90.3</v>
      </c>
      <c r="DH6" s="70" t="str">
        <f>IF(DH7="","",IF(DH7="-","【-】","【"&amp;SUBSTITUTE(TEXT(DH7,"#,##0.00"),"-","△")&amp;"】"))</f>
        <v>【87.30】</v>
      </c>
      <c r="DI6" s="78">
        <f t="shared" ref="DI6:DR6" si="10">IF(DI7="",NA(),DI7)</f>
        <v>41.2</v>
      </c>
      <c r="DJ6" s="78">
        <f t="shared" si="10"/>
        <v>43.29</v>
      </c>
      <c r="DK6" s="78">
        <f t="shared" si="10"/>
        <v>45.28</v>
      </c>
      <c r="DL6" s="78">
        <f t="shared" si="10"/>
        <v>47.18</v>
      </c>
      <c r="DM6" s="78">
        <f t="shared" si="10"/>
        <v>49.17</v>
      </c>
      <c r="DN6" s="78">
        <f t="shared" si="10"/>
        <v>24.32</v>
      </c>
      <c r="DO6" s="78">
        <f t="shared" si="10"/>
        <v>28.19</v>
      </c>
      <c r="DP6" s="78">
        <f t="shared" si="10"/>
        <v>24.8</v>
      </c>
      <c r="DQ6" s="78">
        <f t="shared" si="10"/>
        <v>28.12</v>
      </c>
      <c r="DR6" s="78">
        <f t="shared" si="10"/>
        <v>28.79</v>
      </c>
      <c r="DS6" s="70" t="str">
        <f>IF(DS7="","",IF(DS7="-","【-】","【"&amp;SUBSTITUTE(TEXT(DS7,"#,##0.00"),"-","△")&amp;"】"))</f>
        <v>【27.11】</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【0.00】</v>
      </c>
      <c r="EE6" s="70">
        <f t="shared" ref="EE6:EN6" si="12">IF(EE7="",NA(),EE7)</f>
        <v>0</v>
      </c>
      <c r="EF6" s="70">
        <f t="shared" si="12"/>
        <v>0</v>
      </c>
      <c r="EG6" s="70">
        <f t="shared" si="12"/>
        <v>0</v>
      </c>
      <c r="EH6" s="70">
        <f t="shared" si="12"/>
        <v>0</v>
      </c>
      <c r="EI6" s="70">
        <f t="shared" si="12"/>
        <v>0</v>
      </c>
      <c r="EJ6" s="78">
        <f t="shared" si="12"/>
        <v>4.e-002</v>
      </c>
      <c r="EK6" s="78">
        <f t="shared" si="12"/>
        <v>2.e-002</v>
      </c>
      <c r="EL6" s="78">
        <f t="shared" si="12"/>
        <v>2.e-002</v>
      </c>
      <c r="EM6" s="78">
        <f t="shared" si="12"/>
        <v>1.e-002</v>
      </c>
      <c r="EN6" s="78">
        <f t="shared" si="12"/>
        <v>1.e-002</v>
      </c>
      <c r="EO6" s="70" t="str">
        <f>IF(EO7="","",IF(EO7="-","【-】","【"&amp;SUBSTITUTE(TEXT(EO7,"#,##0.00"),"-","△")&amp;"】"))</f>
        <v>【0.02】</v>
      </c>
    </row>
    <row r="7" spans="1:148" s="55" customFormat="1">
      <c r="A7" s="56"/>
      <c r="B7" s="62">
        <v>2022</v>
      </c>
      <c r="C7" s="62">
        <v>22055</v>
      </c>
      <c r="D7" s="62">
        <v>46</v>
      </c>
      <c r="E7" s="62">
        <v>17</v>
      </c>
      <c r="F7" s="62">
        <v>5</v>
      </c>
      <c r="G7" s="62">
        <v>0</v>
      </c>
      <c r="H7" s="62" t="s">
        <v>96</v>
      </c>
      <c r="I7" s="62" t="s">
        <v>97</v>
      </c>
      <c r="J7" s="62" t="s">
        <v>98</v>
      </c>
      <c r="K7" s="62" t="s">
        <v>99</v>
      </c>
      <c r="L7" s="62" t="s">
        <v>100</v>
      </c>
      <c r="M7" s="62" t="s">
        <v>101</v>
      </c>
      <c r="N7" s="71" t="s">
        <v>102</v>
      </c>
      <c r="O7" s="71">
        <v>69.41</v>
      </c>
      <c r="P7" s="71">
        <v>3.37</v>
      </c>
      <c r="Q7" s="71">
        <v>77.900000000000006</v>
      </c>
      <c r="R7" s="71">
        <v>2739</v>
      </c>
      <c r="S7" s="71">
        <v>51637</v>
      </c>
      <c r="T7" s="71">
        <v>404.2</v>
      </c>
      <c r="U7" s="71">
        <v>127.75</v>
      </c>
      <c r="V7" s="71">
        <v>1728</v>
      </c>
      <c r="W7" s="71">
        <v>1.6800000000000002</v>
      </c>
      <c r="X7" s="71">
        <v>1028.57</v>
      </c>
      <c r="Y7" s="71">
        <v>68.17</v>
      </c>
      <c r="Z7" s="71">
        <v>69.44</v>
      </c>
      <c r="AA7" s="71">
        <v>64.92</v>
      </c>
      <c r="AB7" s="71">
        <v>68.849999999999994</v>
      </c>
      <c r="AC7" s="71">
        <v>71.959999999999994</v>
      </c>
      <c r="AD7" s="71">
        <v>101.27</v>
      </c>
      <c r="AE7" s="71">
        <v>101.91</v>
      </c>
      <c r="AF7" s="71">
        <v>103.09</v>
      </c>
      <c r="AG7" s="71">
        <v>102.11</v>
      </c>
      <c r="AH7" s="71">
        <v>101.91</v>
      </c>
      <c r="AI7" s="71">
        <v>103.61</v>
      </c>
      <c r="AJ7" s="71">
        <v>1195.18</v>
      </c>
      <c r="AK7" s="71">
        <v>1371.66</v>
      </c>
      <c r="AL7" s="71">
        <v>1548.91</v>
      </c>
      <c r="AM7" s="71">
        <v>1755.32</v>
      </c>
      <c r="AN7" s="71">
        <v>1966.17</v>
      </c>
      <c r="AO7" s="71">
        <v>137.09</v>
      </c>
      <c r="AP7" s="71">
        <v>127.98</v>
      </c>
      <c r="AQ7" s="71">
        <v>101.24</v>
      </c>
      <c r="AR7" s="71">
        <v>124.9</v>
      </c>
      <c r="AS7" s="71">
        <v>124.8</v>
      </c>
      <c r="AT7" s="71">
        <v>133.62</v>
      </c>
      <c r="AU7" s="71">
        <v>63.5</v>
      </c>
      <c r="AV7" s="71">
        <v>67.41</v>
      </c>
      <c r="AW7" s="71">
        <v>75.05</v>
      </c>
      <c r="AX7" s="71">
        <v>78.2</v>
      </c>
      <c r="AY7" s="71">
        <v>80.91</v>
      </c>
      <c r="AZ7" s="71">
        <v>43.5</v>
      </c>
      <c r="BA7" s="71">
        <v>44.14</v>
      </c>
      <c r="BB7" s="71">
        <v>37.24</v>
      </c>
      <c r="BC7" s="71">
        <v>33.58</v>
      </c>
      <c r="BD7" s="71">
        <v>35.42</v>
      </c>
      <c r="BE7" s="71">
        <v>36.94</v>
      </c>
      <c r="BF7" s="71">
        <v>0</v>
      </c>
      <c r="BG7" s="71">
        <v>0</v>
      </c>
      <c r="BH7" s="71">
        <v>0</v>
      </c>
      <c r="BI7" s="71">
        <v>0</v>
      </c>
      <c r="BJ7" s="71">
        <v>0</v>
      </c>
      <c r="BK7" s="71">
        <v>654.91999999999996</v>
      </c>
      <c r="BL7" s="71">
        <v>654.71</v>
      </c>
      <c r="BM7" s="71">
        <v>783.8</v>
      </c>
      <c r="BN7" s="71">
        <v>778.81</v>
      </c>
      <c r="BO7" s="71">
        <v>718.49</v>
      </c>
      <c r="BP7" s="71">
        <v>809.19</v>
      </c>
      <c r="BQ7" s="71">
        <v>67.59</v>
      </c>
      <c r="BR7" s="71">
        <v>70.59</v>
      </c>
      <c r="BS7" s="71">
        <v>84.57</v>
      </c>
      <c r="BT7" s="71">
        <v>40.5</v>
      </c>
      <c r="BU7" s="71">
        <v>36.909999999999997</v>
      </c>
      <c r="BV7" s="71">
        <v>65.39</v>
      </c>
      <c r="BW7" s="71">
        <v>65.37</v>
      </c>
      <c r="BX7" s="71">
        <v>68.11</v>
      </c>
      <c r="BY7" s="71">
        <v>67.23</v>
      </c>
      <c r="BZ7" s="71">
        <v>61.82</v>
      </c>
      <c r="CA7" s="71">
        <v>57.02</v>
      </c>
      <c r="CB7" s="71">
        <v>197.57</v>
      </c>
      <c r="CC7" s="71">
        <v>190.55</v>
      </c>
      <c r="CD7" s="71">
        <v>159.56</v>
      </c>
      <c r="CE7" s="71">
        <v>334.22</v>
      </c>
      <c r="CF7" s="71">
        <v>366.75</v>
      </c>
      <c r="CG7" s="71">
        <v>230.88</v>
      </c>
      <c r="CH7" s="71">
        <v>228.99</v>
      </c>
      <c r="CI7" s="71">
        <v>222.41</v>
      </c>
      <c r="CJ7" s="71">
        <v>228.21</v>
      </c>
      <c r="CK7" s="71">
        <v>246.9</v>
      </c>
      <c r="CL7" s="71">
        <v>273.68</v>
      </c>
      <c r="CM7" s="71">
        <v>40.24</v>
      </c>
      <c r="CN7" s="71">
        <v>40.99</v>
      </c>
      <c r="CO7" s="71">
        <v>43.04</v>
      </c>
      <c r="CP7" s="71">
        <v>39.479999999999997</v>
      </c>
      <c r="CQ7" s="71">
        <v>40.56</v>
      </c>
      <c r="CR7" s="71">
        <v>56.72</v>
      </c>
      <c r="CS7" s="71">
        <v>54.06</v>
      </c>
      <c r="CT7" s="71">
        <v>55.26</v>
      </c>
      <c r="CU7" s="71">
        <v>54.54</v>
      </c>
      <c r="CV7" s="71">
        <v>52.9</v>
      </c>
      <c r="CW7" s="71">
        <v>52.55</v>
      </c>
      <c r="CX7" s="71">
        <v>73.48</v>
      </c>
      <c r="CY7" s="71">
        <v>75.349999999999994</v>
      </c>
      <c r="CZ7" s="71">
        <v>76.73</v>
      </c>
      <c r="DA7" s="71">
        <v>76.53</v>
      </c>
      <c r="DB7" s="71">
        <v>76.680000000000007</v>
      </c>
      <c r="DC7" s="71">
        <v>90.04</v>
      </c>
      <c r="DD7" s="71">
        <v>90.11</v>
      </c>
      <c r="DE7" s="71">
        <v>90.52</v>
      </c>
      <c r="DF7" s="71">
        <v>90.3</v>
      </c>
      <c r="DG7" s="71">
        <v>90.3</v>
      </c>
      <c r="DH7" s="71">
        <v>87.3</v>
      </c>
      <c r="DI7" s="71">
        <v>41.2</v>
      </c>
      <c r="DJ7" s="71">
        <v>43.29</v>
      </c>
      <c r="DK7" s="71">
        <v>45.28</v>
      </c>
      <c r="DL7" s="71">
        <v>47.18</v>
      </c>
      <c r="DM7" s="71">
        <v>49.17</v>
      </c>
      <c r="DN7" s="71">
        <v>24.32</v>
      </c>
      <c r="DO7" s="71">
        <v>28.19</v>
      </c>
      <c r="DP7" s="71">
        <v>24.8</v>
      </c>
      <c r="DQ7" s="71">
        <v>28.12</v>
      </c>
      <c r="DR7" s="71">
        <v>28.79</v>
      </c>
      <c r="DS7" s="71">
        <v>27.11</v>
      </c>
      <c r="DT7" s="71">
        <v>0</v>
      </c>
      <c r="DU7" s="71">
        <v>0</v>
      </c>
      <c r="DV7" s="71">
        <v>0</v>
      </c>
      <c r="DW7" s="71">
        <v>0</v>
      </c>
      <c r="DX7" s="71">
        <v>0</v>
      </c>
      <c r="DY7" s="71">
        <v>0</v>
      </c>
      <c r="DZ7" s="71">
        <v>0</v>
      </c>
      <c r="EA7" s="71">
        <v>0</v>
      </c>
      <c r="EB7" s="71">
        <v>0</v>
      </c>
      <c r="EC7" s="71">
        <v>0</v>
      </c>
      <c r="ED7" s="71">
        <v>0</v>
      </c>
      <c r="EE7" s="71">
        <v>0</v>
      </c>
      <c r="EF7" s="71">
        <v>0</v>
      </c>
      <c r="EG7" s="71">
        <v>0</v>
      </c>
      <c r="EH7" s="71">
        <v>0</v>
      </c>
      <c r="EI7" s="71">
        <v>0</v>
      </c>
      <c r="EJ7" s="71">
        <v>4.e-002</v>
      </c>
      <c r="EK7" s="71">
        <v>2.e-002</v>
      </c>
      <c r="EL7" s="71">
        <v>2.e-002</v>
      </c>
      <c r="EM7" s="71">
        <v>1.e-002</v>
      </c>
      <c r="EN7" s="71">
        <v>1.e-002</v>
      </c>
      <c r="EO7" s="71">
        <v>2.e-002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2023-12-12T00:59:30Z</dcterms:created>
  <dcterms:modified xsi:type="dcterms:W3CDTF">2024-02-25T23:45:15Z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2024-02-25T23:45:15Z</vt:filetime>
  </property>
</Properties>
</file>