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FuFMRGvr4+Bcl5oJ0Gx72v7UygJtHGdUO3XDFuP+3ms1i6eUo0bvNpnwF1dd/MU+T7ddgKa87DQ2VWAVUvnBg==" workbookSaltValue="XoK5uQcarNnXcr/medl+k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<sst xmlns="http://schemas.openxmlformats.org/spreadsheetml/2006/main" xmlns:r="http://schemas.openxmlformats.org/officeDocument/2006/relationships" count="115" uniqueCount="115">
  <si>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</si>
  <si>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</si>
  <si>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</si>
  <si>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</si>
  <si>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</si>
  <si>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</si>
  <si>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</si>
  <si>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</si>
  <si>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</si>
  <si>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</si>
  <si>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</si>
  <si>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</si>
  <si>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</si>
  <si>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</si>
  <si>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</si>
  <si>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</si>
  <si>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</si>
  <si>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</si>
  <si>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</si>
  <si>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</si>
  <si>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</si>
  <si>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</si>
  <si>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</si>
  <si>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</si>
  <si>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</si>
  <si>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</si>
  <si>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</si>
  <si>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</si>
  <si>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</si>
  <si>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</si>
  <si>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</si>
  <si>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</si>
  <si>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</si>
  <si>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</si>
  <si>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については横ばいの傾向にあり、今後は減少傾向になる見込みであるものの、償還財源は一般会計繰入金及び資本費平準化債に頼っていることから、計画的かつ効率的な事業を進めることで起債発行を抑制し、企業債残高を減少させるよう努める。
　経費回収率は100％に至っておらず、汚水処理原価は類似団体の平均値を上回っている。施設等の経年劣化による修繕費がかさんでいるため、計画的な修繕を行い、中長期的な施設の維持管理を行うとともに、下水道使用料の増収に努める。
　水洗化率については、類似団体の平均値を下回っていることから、水洗化の意識を高める広報活動を行い、加入率の向上を目指す。</t>
    <rPh sb="150" eb="151">
      <t>ヨコ</t>
    </rPh>
    <rPh sb="154" eb="156">
      <t>ケイコウ</t>
    </rPh>
    <rPh sb="160" eb="162">
      <t>コンゴ</t>
    </rPh>
    <rPh sb="170" eb="172">
      <t>ミコ</t>
    </rPh>
    <phoneticPr fontId="1"/>
  </si>
  <si>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</si>
  <si>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</si>
  <si>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</si>
  <si>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</si>
  <si>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</si>
  <si>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</si>
  <si>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</si>
  <si>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</si>
  <si>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</si>
  <si>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</si>
  <si>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</si>
  <si>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</si>
  <si>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</si>
  <si>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</si>
  <si>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</si>
  <si>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</si>
  <si>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</si>
  <si>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</si>
  <si>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</si>
  <si>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</si>
  <si>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</si>
  <si>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</si>
  <si>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</si>
  <si>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</si>
  <si>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</si>
  <si>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</si>
  <si>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</si>
  <si>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</si>
  <si>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</si>
  <si>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</si>
  <si>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</si>
  <si>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</si>
  <si>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</si>
  <si>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</si>
  <si>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</si>
  <si>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</si>
  <si>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</si>
  <si>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</si>
  <si>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</si>
  <si>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</si>
  <si>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</si>
  <si>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</si>
  <si>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</si>
  <si>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</si>
  <si>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</si>
  <si>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</si>
  <si>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</si>
  <si>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</si>
  <si>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</si>
  <si>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</si>
  <si>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</si>
  <si>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</si>
  <si>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</si>
  <si>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</si>
  <si>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</si>
  <si>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</si>
  <si>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</si>
  <si>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</si>
  <si>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</si>
  <si>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</si>
  <si>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</si>
  <si>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</si>
  <si>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</si>
  <si>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</si>
  <si>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公共下水道</t>
  </si>
  <si>
    <t>Cc1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</si>
  <si>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</si>
  <si>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</si>
  <si>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</si>
  <si>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</si>
  <si>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</si>
  <si>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</si>
  <si>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</si>
  <si>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</si>
  <si>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</si>
  <si>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</si>
  <si>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</si>
  <si>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</si>
  <si>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公共下水道事業は昭和５９年に供用開始をしており、管路施設及び処理施設の経年劣化が進んでいることから、下水道ストックマネジメント計画に基づく下水道施設全体の改築・更新を行うことにより、施設全体の最適化及び長寿命化を図る。
　また、同計画に基づく施設の適正な点検・調査を行うことにより下水道施設の状態を把握し、計画的な修繕を行うことで、修繕コストの縮減に努める。</t>
  </si>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</sst>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0.21</c:v>
                </c:pt>
                <c:pt idx="1">
                  <c:v>0.17</c:v>
                </c:pt>
                <c:pt idx="2">
                  <c:v>0.15</c:v>
                </c:pt>
                <c:pt idx="3">
                  <c:v>0.15</c:v>
                </c:pt>
                <c:pt idx="4">
                  <c:v>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58.95</c:v>
                </c:pt>
                <c:pt idx="1">
                  <c:v>49.33</c:v>
                </c:pt>
                <c:pt idx="2">
                  <c:v>70.900000000000006</c:v>
                </c:pt>
                <c:pt idx="3">
                  <c:v>64.680000000000007</c:v>
                </c:pt>
                <c:pt idx="4">
                  <c:v>64.62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58</c:v>
                </c:pt>
                <c:pt idx="1">
                  <c:v>57.42</c:v>
                </c:pt>
                <c:pt idx="2">
                  <c:v>56.72</c:v>
                </c:pt>
                <c:pt idx="3">
                  <c:v>56.43</c:v>
                </c:pt>
                <c:pt idx="4">
                  <c:v>55.82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86.62</c:v>
                </c:pt>
                <c:pt idx="1">
                  <c:v>87.05</c:v>
                </c:pt>
                <c:pt idx="2">
                  <c:v>87.54</c:v>
                </c:pt>
                <c:pt idx="3">
                  <c:v>87.87</c:v>
                </c:pt>
                <c:pt idx="4">
                  <c:v>89.65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89.79</c:v>
                </c:pt>
                <c:pt idx="1">
                  <c:v>90.42</c:v>
                </c:pt>
                <c:pt idx="2">
                  <c:v>90.72</c:v>
                </c:pt>
                <c:pt idx="3">
                  <c:v>91.07</c:v>
                </c:pt>
                <c:pt idx="4">
                  <c:v>90.67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85.6</c:v>
                </c:pt>
                <c:pt idx="1">
                  <c:v>85.24</c:v>
                </c:pt>
                <c:pt idx="2">
                  <c:v>81</c:v>
                </c:pt>
                <c:pt idx="3">
                  <c:v>80.95</c:v>
                </c:pt>
                <c:pt idx="4">
                  <c:v>79.11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105.06</c:v>
                </c:pt>
                <c:pt idx="1">
                  <c:v>106.81</c:v>
                </c:pt>
                <c:pt idx="2">
                  <c:v>106.5</c:v>
                </c:pt>
                <c:pt idx="3">
                  <c:v>106.22</c:v>
                </c:pt>
                <c:pt idx="4">
                  <c:v>107.01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35.07</c:v>
                </c:pt>
                <c:pt idx="1">
                  <c:v>35.93</c:v>
                </c:pt>
                <c:pt idx="2">
                  <c:v>37.96</c:v>
                </c:pt>
                <c:pt idx="3">
                  <c:v>39.880000000000003</c:v>
                </c:pt>
                <c:pt idx="4">
                  <c:v>42.07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30.6</c:v>
                </c:pt>
                <c:pt idx="1">
                  <c:v>29.23</c:v>
                </c:pt>
                <c:pt idx="2">
                  <c:v>20.78</c:v>
                </c:pt>
                <c:pt idx="3">
                  <c:v>23.54</c:v>
                </c:pt>
                <c:pt idx="4">
                  <c:v>25.86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1.83</c:v>
                </c:pt>
                <c:pt idx="1">
                  <c:v>1.37</c:v>
                </c:pt>
                <c:pt idx="2">
                  <c:v>1.34</c:v>
                </c:pt>
                <c:pt idx="3">
                  <c:v>1.5</c:v>
                </c:pt>
                <c:pt idx="4">
                  <c:v>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208.95</c:v>
                </c:pt>
                <c:pt idx="1">
                  <c:v>242.01</c:v>
                </c:pt>
                <c:pt idx="2">
                  <c:v>289.64</c:v>
                </c:pt>
                <c:pt idx="3">
                  <c:v>336.07</c:v>
                </c:pt>
                <c:pt idx="4">
                  <c:v>377.82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41.56</c:v>
                </c:pt>
                <c:pt idx="1">
                  <c:v>34.4</c:v>
                </c:pt>
                <c:pt idx="2">
                  <c:v>18.36</c:v>
                </c:pt>
                <c:pt idx="3">
                  <c:v>18.010000000000002</c:v>
                </c:pt>
                <c:pt idx="4">
                  <c:v>23.86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52.54</c:v>
                </c:pt>
                <c:pt idx="1">
                  <c:v>50.05</c:v>
                </c:pt>
                <c:pt idx="2">
                  <c:v>36.57</c:v>
                </c:pt>
                <c:pt idx="3">
                  <c:v>31.91</c:v>
                </c:pt>
                <c:pt idx="4">
                  <c:v>31.82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80.81</c:v>
                </c:pt>
                <c:pt idx="1">
                  <c:v>68.17</c:v>
                </c:pt>
                <c:pt idx="2">
                  <c:v>55.6</c:v>
                </c:pt>
                <c:pt idx="3">
                  <c:v>59.4</c:v>
                </c:pt>
                <c:pt idx="4">
                  <c:v>68.27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936.95</c:v>
                </c:pt>
                <c:pt idx="1">
                  <c:v>936.9</c:v>
                </c:pt>
                <c:pt idx="2">
                  <c:v>736.97</c:v>
                </c:pt>
                <c:pt idx="3">
                  <c:v>725.69</c:v>
                </c:pt>
                <c:pt idx="4">
                  <c:v>738.93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768.62</c:v>
                </c:pt>
                <c:pt idx="1">
                  <c:v>789.44</c:v>
                </c:pt>
                <c:pt idx="2">
                  <c:v>789.08</c:v>
                </c:pt>
                <c:pt idx="3">
                  <c:v>747.84</c:v>
                </c:pt>
                <c:pt idx="4">
                  <c:v>804.98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99.88</c:v>
                </c:pt>
                <c:pt idx="1">
                  <c:v>99.86</c:v>
                </c:pt>
                <c:pt idx="2">
                  <c:v>89.93</c:v>
                </c:pt>
                <c:pt idx="3">
                  <c:v>93.57</c:v>
                </c:pt>
                <c:pt idx="4">
                  <c:v>80.67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88.06</c:v>
                </c:pt>
                <c:pt idx="1">
                  <c:v>87.29</c:v>
                </c:pt>
                <c:pt idx="2">
                  <c:v>88.25</c:v>
                </c:pt>
                <c:pt idx="3">
                  <c:v>90.17</c:v>
                </c:pt>
                <c:pt idx="4">
                  <c:v>88.71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200.81</c:v>
                </c:pt>
                <c:pt idx="1">
                  <c:v>199.52</c:v>
                </c:pt>
                <c:pt idx="2">
                  <c:v>220.49</c:v>
                </c:pt>
                <c:pt idx="3">
                  <c:v>213.35</c:v>
                </c:pt>
                <c:pt idx="4">
                  <c:v>251.75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179.32</c:v>
                </c:pt>
                <c:pt idx="1">
                  <c:v>176.67</c:v>
                </c:pt>
                <c:pt idx="2">
                  <c:v>176.37</c:v>
                </c:pt>
                <c:pt idx="3">
                  <c:v>173.17</c:v>
                </c:pt>
                <c:pt idx="4">
                  <c:v>174.8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51637</v>
      </c>
      <c r="AM8" s="21"/>
      <c r="AN8" s="21"/>
      <c r="AO8" s="21"/>
      <c r="AP8" s="21"/>
      <c r="AQ8" s="21"/>
      <c r="AR8" s="21"/>
      <c r="AS8" s="21"/>
      <c r="AT8" s="7">
        <f>データ!T6</f>
        <v>404.2</v>
      </c>
      <c r="AU8" s="7"/>
      <c r="AV8" s="7"/>
      <c r="AW8" s="7"/>
      <c r="AX8" s="7"/>
      <c r="AY8" s="7"/>
      <c r="AZ8" s="7"/>
      <c r="BA8" s="7"/>
      <c r="BB8" s="7">
        <f>データ!U6</f>
        <v>127.75</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59.22</v>
      </c>
      <c r="J10" s="7"/>
      <c r="K10" s="7"/>
      <c r="L10" s="7"/>
      <c r="M10" s="7"/>
      <c r="N10" s="7"/>
      <c r="O10" s="7"/>
      <c r="P10" s="7">
        <f>データ!P6</f>
        <v>36.03</v>
      </c>
      <c r="Q10" s="7"/>
      <c r="R10" s="7"/>
      <c r="S10" s="7"/>
      <c r="T10" s="7"/>
      <c r="U10" s="7"/>
      <c r="V10" s="7"/>
      <c r="W10" s="7">
        <f>データ!Q6</f>
        <v>68.430000000000007</v>
      </c>
      <c r="X10" s="7"/>
      <c r="Y10" s="7"/>
      <c r="Z10" s="7"/>
      <c r="AA10" s="7"/>
      <c r="AB10" s="7"/>
      <c r="AC10" s="7"/>
      <c r="AD10" s="21">
        <f>データ!R6</f>
        <v>3300</v>
      </c>
      <c r="AE10" s="21"/>
      <c r="AF10" s="21"/>
      <c r="AG10" s="21"/>
      <c r="AH10" s="21"/>
      <c r="AI10" s="21"/>
      <c r="AJ10" s="21"/>
      <c r="AK10" s="2"/>
      <c r="AL10" s="21">
        <f>データ!V6</f>
        <v>18469</v>
      </c>
      <c r="AM10" s="21"/>
      <c r="AN10" s="21"/>
      <c r="AO10" s="21"/>
      <c r="AP10" s="21"/>
      <c r="AQ10" s="21"/>
      <c r="AR10" s="21"/>
      <c r="AS10" s="21"/>
      <c r="AT10" s="7">
        <f>データ!W6</f>
        <v>5.41</v>
      </c>
      <c r="AU10" s="7"/>
      <c r="AV10" s="7"/>
      <c r="AW10" s="7"/>
      <c r="AX10" s="7"/>
      <c r="AY10" s="7"/>
      <c r="AZ10" s="7"/>
      <c r="BA10" s="7"/>
      <c r="BB10" s="7">
        <f>データ!X6</f>
        <v>3413.86</v>
      </c>
      <c r="BC10" s="7"/>
      <c r="BD10" s="7"/>
      <c r="BE10" s="7"/>
      <c r="BF10" s="7"/>
      <c r="BG10" s="7"/>
      <c r="BH10" s="7"/>
      <c r="BI10" s="7"/>
      <c r="BJ10" s="2"/>
      <c r="BK10" s="2"/>
      <c r="BL10" s="29" t="s">
        <v>37</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8</v>
      </c>
      <c r="J84" s="12" t="s">
        <v>48</v>
      </c>
      <c r="K84" s="12" t="s">
        <v>49</v>
      </c>
      <c r="L84" s="12" t="s">
        <v>31</v>
      </c>
      <c r="M84" s="12" t="s">
        <v>35</v>
      </c>
      <c r="N84" s="12" t="s">
        <v>51</v>
      </c>
      <c r="O84" s="12" t="s">
        <v>53</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etc8RQGJm9rYBk5eRl7C1k4oNoNtrYecDnw683voilADSl2kfN1PKZq9iPL/dmuuSr+4m4mK4VjinIy2Oo5cg==" saltValue="6bx/9AgDi4WpTz0xX02Vq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57</v>
      </c>
      <c r="D3" s="58" t="s">
        <v>58</v>
      </c>
      <c r="E3" s="58" t="s">
        <v>3</v>
      </c>
      <c r="F3" s="58" t="s">
        <v>2</v>
      </c>
      <c r="G3" s="58" t="s">
        <v>23</v>
      </c>
      <c r="H3" s="65" t="s">
        <v>59</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44</v>
      </c>
      <c r="AK4" s="77"/>
      <c r="AL4" s="77"/>
      <c r="AM4" s="77"/>
      <c r="AN4" s="77"/>
      <c r="AO4" s="77"/>
      <c r="AP4" s="77"/>
      <c r="AQ4" s="77"/>
      <c r="AR4" s="77"/>
      <c r="AS4" s="77"/>
      <c r="AT4" s="77"/>
      <c r="AU4" s="77" t="s">
        <v>26</v>
      </c>
      <c r="AV4" s="77"/>
      <c r="AW4" s="77"/>
      <c r="AX4" s="77"/>
      <c r="AY4" s="77"/>
      <c r="AZ4" s="77"/>
      <c r="BA4" s="77"/>
      <c r="BB4" s="77"/>
      <c r="BC4" s="77"/>
      <c r="BD4" s="77"/>
      <c r="BE4" s="77"/>
      <c r="BF4" s="77" t="s">
        <v>62</v>
      </c>
      <c r="BG4" s="77"/>
      <c r="BH4" s="77"/>
      <c r="BI4" s="77"/>
      <c r="BJ4" s="77"/>
      <c r="BK4" s="77"/>
      <c r="BL4" s="77"/>
      <c r="BM4" s="77"/>
      <c r="BN4" s="77"/>
      <c r="BO4" s="77"/>
      <c r="BP4" s="77"/>
      <c r="BQ4" s="77" t="s">
        <v>13</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4</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43</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2022</v>
      </c>
      <c r="C6" s="61">
        <f t="shared" si="1"/>
        <v>22055</v>
      </c>
      <c r="D6" s="61">
        <f t="shared" si="1"/>
        <v>46</v>
      </c>
      <c r="E6" s="61">
        <f t="shared" si="1"/>
        <v>17</v>
      </c>
      <c r="F6" s="61">
        <f t="shared" si="1"/>
        <v>1</v>
      </c>
      <c r="G6" s="61">
        <f t="shared" si="1"/>
        <v>0</v>
      </c>
      <c r="H6" s="61" t="str">
        <f t="shared" si="1"/>
        <v>青森県　五所川原市</v>
      </c>
      <c r="I6" s="61" t="str">
        <f t="shared" si="1"/>
        <v>法適用</v>
      </c>
      <c r="J6" s="61" t="str">
        <f t="shared" si="1"/>
        <v>下水道事業</v>
      </c>
      <c r="K6" s="61" t="str">
        <f t="shared" si="1"/>
        <v>公共下水道</v>
      </c>
      <c r="L6" s="61" t="str">
        <f t="shared" si="1"/>
        <v>Cc1</v>
      </c>
      <c r="M6" s="61" t="str">
        <f t="shared" si="1"/>
        <v>非設置</v>
      </c>
      <c r="N6" s="70" t="str">
        <f t="shared" si="1"/>
        <v>-</v>
      </c>
      <c r="O6" s="70">
        <f t="shared" si="1"/>
        <v>59.22</v>
      </c>
      <c r="P6" s="70">
        <f t="shared" si="1"/>
        <v>36.03</v>
      </c>
      <c r="Q6" s="70">
        <f t="shared" si="1"/>
        <v>68.430000000000007</v>
      </c>
      <c r="R6" s="70">
        <f t="shared" si="1"/>
        <v>3300</v>
      </c>
      <c r="S6" s="70">
        <f t="shared" si="1"/>
        <v>51637</v>
      </c>
      <c r="T6" s="70">
        <f t="shared" si="1"/>
        <v>404.2</v>
      </c>
      <c r="U6" s="70">
        <f t="shared" si="1"/>
        <v>127.75</v>
      </c>
      <c r="V6" s="70">
        <f t="shared" si="1"/>
        <v>18469</v>
      </c>
      <c r="W6" s="70">
        <f t="shared" si="1"/>
        <v>5.41</v>
      </c>
      <c r="X6" s="70">
        <f t="shared" si="1"/>
        <v>3413.86</v>
      </c>
      <c r="Y6" s="78">
        <f t="shared" ref="Y6:AH6" si="2">IF(Y7="",NA(),Y7)</f>
        <v>85.6</v>
      </c>
      <c r="Z6" s="78">
        <f t="shared" si="2"/>
        <v>85.24</v>
      </c>
      <c r="AA6" s="78">
        <f t="shared" si="2"/>
        <v>81</v>
      </c>
      <c r="AB6" s="78">
        <f t="shared" si="2"/>
        <v>80.95</v>
      </c>
      <c r="AC6" s="78">
        <f t="shared" si="2"/>
        <v>79.11</v>
      </c>
      <c r="AD6" s="78">
        <f t="shared" si="2"/>
        <v>105.06</v>
      </c>
      <c r="AE6" s="78">
        <f t="shared" si="2"/>
        <v>106.81</v>
      </c>
      <c r="AF6" s="78">
        <f t="shared" si="2"/>
        <v>106.5</v>
      </c>
      <c r="AG6" s="78">
        <f t="shared" si="2"/>
        <v>106.22</v>
      </c>
      <c r="AH6" s="78">
        <f t="shared" si="2"/>
        <v>107.01</v>
      </c>
      <c r="AI6" s="70" t="str">
        <f>IF(AI7="","",IF(AI7="-","【-】","【"&amp;SUBSTITUTE(TEXT(AI7,"#,##0.00"),"-","△")&amp;"】"))</f>
        <v>【106.11】</v>
      </c>
      <c r="AJ6" s="78">
        <f t="shared" ref="AJ6:AS6" si="3">IF(AJ7="",NA(),AJ7)</f>
        <v>208.95</v>
      </c>
      <c r="AK6" s="78">
        <f t="shared" si="3"/>
        <v>242.01</v>
      </c>
      <c r="AL6" s="78">
        <f t="shared" si="3"/>
        <v>289.64</v>
      </c>
      <c r="AM6" s="78">
        <f t="shared" si="3"/>
        <v>336.07</v>
      </c>
      <c r="AN6" s="78">
        <f t="shared" si="3"/>
        <v>377.82</v>
      </c>
      <c r="AO6" s="78">
        <f t="shared" si="3"/>
        <v>41.56</v>
      </c>
      <c r="AP6" s="78">
        <f t="shared" si="3"/>
        <v>34.4</v>
      </c>
      <c r="AQ6" s="78">
        <f t="shared" si="3"/>
        <v>18.36</v>
      </c>
      <c r="AR6" s="78">
        <f t="shared" si="3"/>
        <v>18.010000000000002</v>
      </c>
      <c r="AS6" s="78">
        <f t="shared" si="3"/>
        <v>23.86</v>
      </c>
      <c r="AT6" s="70" t="str">
        <f>IF(AT7="","",IF(AT7="-","【-】","【"&amp;SUBSTITUTE(TEXT(AT7,"#,##0.00"),"-","△")&amp;"】"))</f>
        <v>【3.15】</v>
      </c>
      <c r="AU6" s="78">
        <f t="shared" ref="AU6:BD6" si="4">IF(AU7="",NA(),AU7)</f>
        <v>52.54</v>
      </c>
      <c r="AV6" s="78">
        <f t="shared" si="4"/>
        <v>50.05</v>
      </c>
      <c r="AW6" s="78">
        <f t="shared" si="4"/>
        <v>36.57</v>
      </c>
      <c r="AX6" s="78">
        <f t="shared" si="4"/>
        <v>31.91</v>
      </c>
      <c r="AY6" s="78">
        <f t="shared" si="4"/>
        <v>31.82</v>
      </c>
      <c r="AZ6" s="78">
        <f t="shared" si="4"/>
        <v>80.81</v>
      </c>
      <c r="BA6" s="78">
        <f t="shared" si="4"/>
        <v>68.17</v>
      </c>
      <c r="BB6" s="78">
        <f t="shared" si="4"/>
        <v>55.6</v>
      </c>
      <c r="BC6" s="78">
        <f t="shared" si="4"/>
        <v>59.4</v>
      </c>
      <c r="BD6" s="78">
        <f t="shared" si="4"/>
        <v>68.27</v>
      </c>
      <c r="BE6" s="70" t="str">
        <f>IF(BE7="","",IF(BE7="-","【-】","【"&amp;SUBSTITUTE(TEXT(BE7,"#,##0.00"),"-","△")&amp;"】"))</f>
        <v>【73.44】</v>
      </c>
      <c r="BF6" s="78">
        <f t="shared" ref="BF6:BO6" si="5">IF(BF7="",NA(),BF7)</f>
        <v>936.95</v>
      </c>
      <c r="BG6" s="78">
        <f t="shared" si="5"/>
        <v>936.9</v>
      </c>
      <c r="BH6" s="78">
        <f t="shared" si="5"/>
        <v>736.97</v>
      </c>
      <c r="BI6" s="78">
        <f t="shared" si="5"/>
        <v>725.69</v>
      </c>
      <c r="BJ6" s="78">
        <f t="shared" si="5"/>
        <v>738.93</v>
      </c>
      <c r="BK6" s="78">
        <f t="shared" si="5"/>
        <v>768.62</v>
      </c>
      <c r="BL6" s="78">
        <f t="shared" si="5"/>
        <v>789.44</v>
      </c>
      <c r="BM6" s="78">
        <f t="shared" si="5"/>
        <v>789.08</v>
      </c>
      <c r="BN6" s="78">
        <f t="shared" si="5"/>
        <v>747.84</v>
      </c>
      <c r="BO6" s="78">
        <f t="shared" si="5"/>
        <v>804.98</v>
      </c>
      <c r="BP6" s="70" t="str">
        <f>IF(BP7="","",IF(BP7="-","【-】","【"&amp;SUBSTITUTE(TEXT(BP7,"#,##0.00"),"-","△")&amp;"】"))</f>
        <v>【652.82】</v>
      </c>
      <c r="BQ6" s="78">
        <f t="shared" ref="BQ6:BZ6" si="6">IF(BQ7="",NA(),BQ7)</f>
        <v>99.88</v>
      </c>
      <c r="BR6" s="78">
        <f t="shared" si="6"/>
        <v>99.86</v>
      </c>
      <c r="BS6" s="78">
        <f t="shared" si="6"/>
        <v>89.93</v>
      </c>
      <c r="BT6" s="78">
        <f t="shared" si="6"/>
        <v>93.57</v>
      </c>
      <c r="BU6" s="78">
        <f t="shared" si="6"/>
        <v>80.67</v>
      </c>
      <c r="BV6" s="78">
        <f t="shared" si="6"/>
        <v>88.06</v>
      </c>
      <c r="BW6" s="78">
        <f t="shared" si="6"/>
        <v>87.29</v>
      </c>
      <c r="BX6" s="78">
        <f t="shared" si="6"/>
        <v>88.25</v>
      </c>
      <c r="BY6" s="78">
        <f t="shared" si="6"/>
        <v>90.17</v>
      </c>
      <c r="BZ6" s="78">
        <f t="shared" si="6"/>
        <v>88.71</v>
      </c>
      <c r="CA6" s="70" t="str">
        <f>IF(CA7="","",IF(CA7="-","【-】","【"&amp;SUBSTITUTE(TEXT(CA7,"#,##0.00"),"-","△")&amp;"】"))</f>
        <v>【97.61】</v>
      </c>
      <c r="CB6" s="78">
        <f t="shared" ref="CB6:CK6" si="7">IF(CB7="",NA(),CB7)</f>
        <v>200.81</v>
      </c>
      <c r="CC6" s="78">
        <f t="shared" si="7"/>
        <v>199.52</v>
      </c>
      <c r="CD6" s="78">
        <f t="shared" si="7"/>
        <v>220.49</v>
      </c>
      <c r="CE6" s="78">
        <f t="shared" si="7"/>
        <v>213.35</v>
      </c>
      <c r="CF6" s="78">
        <f t="shared" si="7"/>
        <v>251.75</v>
      </c>
      <c r="CG6" s="78">
        <f t="shared" si="7"/>
        <v>179.32</v>
      </c>
      <c r="CH6" s="78">
        <f t="shared" si="7"/>
        <v>176.67</v>
      </c>
      <c r="CI6" s="78">
        <f t="shared" si="7"/>
        <v>176.37</v>
      </c>
      <c r="CJ6" s="78">
        <f t="shared" si="7"/>
        <v>173.17</v>
      </c>
      <c r="CK6" s="78">
        <f t="shared" si="7"/>
        <v>174.8</v>
      </c>
      <c r="CL6" s="70" t="str">
        <f>IF(CL7="","",IF(CL7="-","【-】","【"&amp;SUBSTITUTE(TEXT(CL7,"#,##0.00"),"-","△")&amp;"】"))</f>
        <v>【138.29】</v>
      </c>
      <c r="CM6" s="78">
        <f t="shared" ref="CM6:CV6" si="8">IF(CM7="",NA(),CM7)</f>
        <v>58.95</v>
      </c>
      <c r="CN6" s="78">
        <f t="shared" si="8"/>
        <v>49.33</v>
      </c>
      <c r="CO6" s="78">
        <f t="shared" si="8"/>
        <v>70.900000000000006</v>
      </c>
      <c r="CP6" s="78">
        <f t="shared" si="8"/>
        <v>64.680000000000007</v>
      </c>
      <c r="CQ6" s="78">
        <f t="shared" si="8"/>
        <v>64.62</v>
      </c>
      <c r="CR6" s="78">
        <f t="shared" si="8"/>
        <v>58</v>
      </c>
      <c r="CS6" s="78">
        <f t="shared" si="8"/>
        <v>57.42</v>
      </c>
      <c r="CT6" s="78">
        <f t="shared" si="8"/>
        <v>56.72</v>
      </c>
      <c r="CU6" s="78">
        <f t="shared" si="8"/>
        <v>56.43</v>
      </c>
      <c r="CV6" s="78">
        <f t="shared" si="8"/>
        <v>55.82</v>
      </c>
      <c r="CW6" s="70" t="str">
        <f>IF(CW7="","",IF(CW7="-","【-】","【"&amp;SUBSTITUTE(TEXT(CW7,"#,##0.00"),"-","△")&amp;"】"))</f>
        <v>【59.10】</v>
      </c>
      <c r="CX6" s="78">
        <f t="shared" ref="CX6:DG6" si="9">IF(CX7="",NA(),CX7)</f>
        <v>86.62</v>
      </c>
      <c r="CY6" s="78">
        <f t="shared" si="9"/>
        <v>87.05</v>
      </c>
      <c r="CZ6" s="78">
        <f t="shared" si="9"/>
        <v>87.54</v>
      </c>
      <c r="DA6" s="78">
        <f t="shared" si="9"/>
        <v>87.87</v>
      </c>
      <c r="DB6" s="78">
        <f t="shared" si="9"/>
        <v>89.65</v>
      </c>
      <c r="DC6" s="78">
        <f t="shared" si="9"/>
        <v>89.79</v>
      </c>
      <c r="DD6" s="78">
        <f t="shared" si="9"/>
        <v>90.42</v>
      </c>
      <c r="DE6" s="78">
        <f t="shared" si="9"/>
        <v>90.72</v>
      </c>
      <c r="DF6" s="78">
        <f t="shared" si="9"/>
        <v>91.07</v>
      </c>
      <c r="DG6" s="78">
        <f t="shared" si="9"/>
        <v>90.67</v>
      </c>
      <c r="DH6" s="70" t="str">
        <f>IF(DH7="","",IF(DH7="-","【-】","【"&amp;SUBSTITUTE(TEXT(DH7,"#,##0.00"),"-","△")&amp;"】"))</f>
        <v>【95.82】</v>
      </c>
      <c r="DI6" s="78">
        <f t="shared" ref="DI6:DR6" si="10">IF(DI7="",NA(),DI7)</f>
        <v>35.07</v>
      </c>
      <c r="DJ6" s="78">
        <f t="shared" si="10"/>
        <v>35.93</v>
      </c>
      <c r="DK6" s="78">
        <f t="shared" si="10"/>
        <v>37.96</v>
      </c>
      <c r="DL6" s="78">
        <f t="shared" si="10"/>
        <v>39.880000000000003</v>
      </c>
      <c r="DM6" s="78">
        <f t="shared" si="10"/>
        <v>42.07</v>
      </c>
      <c r="DN6" s="78">
        <f t="shared" si="10"/>
        <v>30.6</v>
      </c>
      <c r="DO6" s="78">
        <f t="shared" si="10"/>
        <v>29.23</v>
      </c>
      <c r="DP6" s="78">
        <f t="shared" si="10"/>
        <v>20.78</v>
      </c>
      <c r="DQ6" s="78">
        <f t="shared" si="10"/>
        <v>23.54</v>
      </c>
      <c r="DR6" s="78">
        <f t="shared" si="10"/>
        <v>25.86</v>
      </c>
      <c r="DS6" s="70" t="str">
        <f>IF(DS7="","",IF(DS7="-","【-】","【"&amp;SUBSTITUTE(TEXT(DS7,"#,##0.00"),"-","△")&amp;"】"))</f>
        <v>【39.74】</v>
      </c>
      <c r="DT6" s="70">
        <f t="shared" ref="DT6:EC6" si="11">IF(DT7="",NA(),DT7)</f>
        <v>0</v>
      </c>
      <c r="DU6" s="70">
        <f t="shared" si="11"/>
        <v>0</v>
      </c>
      <c r="DV6" s="70">
        <f t="shared" si="11"/>
        <v>0</v>
      </c>
      <c r="DW6" s="70">
        <f t="shared" si="11"/>
        <v>0</v>
      </c>
      <c r="DX6" s="70">
        <f t="shared" si="11"/>
        <v>0</v>
      </c>
      <c r="DY6" s="78">
        <f t="shared" si="11"/>
        <v>1.83</v>
      </c>
      <c r="DZ6" s="78">
        <f t="shared" si="11"/>
        <v>1.37</v>
      </c>
      <c r="EA6" s="78">
        <f t="shared" si="11"/>
        <v>1.34</v>
      </c>
      <c r="EB6" s="78">
        <f t="shared" si="11"/>
        <v>1.5</v>
      </c>
      <c r="EC6" s="78">
        <f t="shared" si="11"/>
        <v>1.4</v>
      </c>
      <c r="ED6" s="70" t="str">
        <f>IF(ED7="","",IF(ED7="-","【-】","【"&amp;SUBSTITUTE(TEXT(ED7,"#,##0.00"),"-","△")&amp;"】"))</f>
        <v>【7.62】</v>
      </c>
      <c r="EE6" s="70">
        <f t="shared" ref="EE6:EN6" si="12">IF(EE7="",NA(),EE7)</f>
        <v>0</v>
      </c>
      <c r="EF6" s="70">
        <f t="shared" si="12"/>
        <v>0</v>
      </c>
      <c r="EG6" s="70">
        <f t="shared" si="12"/>
        <v>0</v>
      </c>
      <c r="EH6" s="70">
        <f t="shared" si="12"/>
        <v>0</v>
      </c>
      <c r="EI6" s="70">
        <f t="shared" si="12"/>
        <v>0</v>
      </c>
      <c r="EJ6" s="78">
        <f t="shared" si="12"/>
        <v>0.21</v>
      </c>
      <c r="EK6" s="78">
        <f t="shared" si="12"/>
        <v>0.17</v>
      </c>
      <c r="EL6" s="78">
        <f t="shared" si="12"/>
        <v>0.15</v>
      </c>
      <c r="EM6" s="78">
        <f t="shared" si="12"/>
        <v>0.15</v>
      </c>
      <c r="EN6" s="78">
        <f t="shared" si="12"/>
        <v>0.12</v>
      </c>
      <c r="EO6" s="70" t="str">
        <f>IF(EO7="","",IF(EO7="-","【-】","【"&amp;SUBSTITUTE(TEXT(EO7,"#,##0.00"),"-","△")&amp;"】"))</f>
        <v>【0.23】</v>
      </c>
    </row>
    <row r="7" spans="1:148" s="55" customFormat="1">
      <c r="A7" s="56"/>
      <c r="B7" s="62">
        <v>2022</v>
      </c>
      <c r="C7" s="62">
        <v>22055</v>
      </c>
      <c r="D7" s="62">
        <v>46</v>
      </c>
      <c r="E7" s="62">
        <v>17</v>
      </c>
      <c r="F7" s="62">
        <v>1</v>
      </c>
      <c r="G7" s="62">
        <v>0</v>
      </c>
      <c r="H7" s="62" t="s">
        <v>96</v>
      </c>
      <c r="I7" s="62" t="s">
        <v>97</v>
      </c>
      <c r="J7" s="62" t="s">
        <v>98</v>
      </c>
      <c r="K7" s="62" t="s">
        <v>99</v>
      </c>
      <c r="L7" s="62" t="s">
        <v>100</v>
      </c>
      <c r="M7" s="62" t="s">
        <v>101</v>
      </c>
      <c r="N7" s="71" t="s">
        <v>102</v>
      </c>
      <c r="O7" s="71">
        <v>59.22</v>
      </c>
      <c r="P7" s="71">
        <v>36.03</v>
      </c>
      <c r="Q7" s="71">
        <v>68.430000000000007</v>
      </c>
      <c r="R7" s="71">
        <v>3300</v>
      </c>
      <c r="S7" s="71">
        <v>51637</v>
      </c>
      <c r="T7" s="71">
        <v>404.2</v>
      </c>
      <c r="U7" s="71">
        <v>127.75</v>
      </c>
      <c r="V7" s="71">
        <v>18469</v>
      </c>
      <c r="W7" s="71">
        <v>5.41</v>
      </c>
      <c r="X7" s="71">
        <v>3413.86</v>
      </c>
      <c r="Y7" s="71">
        <v>85.6</v>
      </c>
      <c r="Z7" s="71">
        <v>85.24</v>
      </c>
      <c r="AA7" s="71">
        <v>81</v>
      </c>
      <c r="AB7" s="71">
        <v>80.95</v>
      </c>
      <c r="AC7" s="71">
        <v>79.11</v>
      </c>
      <c r="AD7" s="71">
        <v>105.06</v>
      </c>
      <c r="AE7" s="71">
        <v>106.81</v>
      </c>
      <c r="AF7" s="71">
        <v>106.5</v>
      </c>
      <c r="AG7" s="71">
        <v>106.22</v>
      </c>
      <c r="AH7" s="71">
        <v>107.01</v>
      </c>
      <c r="AI7" s="71">
        <v>106.11</v>
      </c>
      <c r="AJ7" s="71">
        <v>208.95</v>
      </c>
      <c r="AK7" s="71">
        <v>242.01</v>
      </c>
      <c r="AL7" s="71">
        <v>289.64</v>
      </c>
      <c r="AM7" s="71">
        <v>336.07</v>
      </c>
      <c r="AN7" s="71">
        <v>377.82</v>
      </c>
      <c r="AO7" s="71">
        <v>41.56</v>
      </c>
      <c r="AP7" s="71">
        <v>34.4</v>
      </c>
      <c r="AQ7" s="71">
        <v>18.36</v>
      </c>
      <c r="AR7" s="71">
        <v>18.010000000000002</v>
      </c>
      <c r="AS7" s="71">
        <v>23.86</v>
      </c>
      <c r="AT7" s="71">
        <v>3.15</v>
      </c>
      <c r="AU7" s="71">
        <v>52.54</v>
      </c>
      <c r="AV7" s="71">
        <v>50.05</v>
      </c>
      <c r="AW7" s="71">
        <v>36.57</v>
      </c>
      <c r="AX7" s="71">
        <v>31.91</v>
      </c>
      <c r="AY7" s="71">
        <v>31.82</v>
      </c>
      <c r="AZ7" s="71">
        <v>80.81</v>
      </c>
      <c r="BA7" s="71">
        <v>68.17</v>
      </c>
      <c r="BB7" s="71">
        <v>55.6</v>
      </c>
      <c r="BC7" s="71">
        <v>59.4</v>
      </c>
      <c r="BD7" s="71">
        <v>68.27</v>
      </c>
      <c r="BE7" s="71">
        <v>73.44</v>
      </c>
      <c r="BF7" s="71">
        <v>936.95</v>
      </c>
      <c r="BG7" s="71">
        <v>936.9</v>
      </c>
      <c r="BH7" s="71">
        <v>736.97</v>
      </c>
      <c r="BI7" s="71">
        <v>725.69</v>
      </c>
      <c r="BJ7" s="71">
        <v>738.93</v>
      </c>
      <c r="BK7" s="71">
        <v>768.62</v>
      </c>
      <c r="BL7" s="71">
        <v>789.44</v>
      </c>
      <c r="BM7" s="71">
        <v>789.08</v>
      </c>
      <c r="BN7" s="71">
        <v>747.84</v>
      </c>
      <c r="BO7" s="71">
        <v>804.98</v>
      </c>
      <c r="BP7" s="71">
        <v>652.82000000000005</v>
      </c>
      <c r="BQ7" s="71">
        <v>99.88</v>
      </c>
      <c r="BR7" s="71">
        <v>99.86</v>
      </c>
      <c r="BS7" s="71">
        <v>89.93</v>
      </c>
      <c r="BT7" s="71">
        <v>93.57</v>
      </c>
      <c r="BU7" s="71">
        <v>80.67</v>
      </c>
      <c r="BV7" s="71">
        <v>88.06</v>
      </c>
      <c r="BW7" s="71">
        <v>87.29</v>
      </c>
      <c r="BX7" s="71">
        <v>88.25</v>
      </c>
      <c r="BY7" s="71">
        <v>90.17</v>
      </c>
      <c r="BZ7" s="71">
        <v>88.71</v>
      </c>
      <c r="CA7" s="71">
        <v>97.61</v>
      </c>
      <c r="CB7" s="71">
        <v>200.81</v>
      </c>
      <c r="CC7" s="71">
        <v>199.52</v>
      </c>
      <c r="CD7" s="71">
        <v>220.49</v>
      </c>
      <c r="CE7" s="71">
        <v>213.35</v>
      </c>
      <c r="CF7" s="71">
        <v>251.75</v>
      </c>
      <c r="CG7" s="71">
        <v>179.32</v>
      </c>
      <c r="CH7" s="71">
        <v>176.67</v>
      </c>
      <c r="CI7" s="71">
        <v>176.37</v>
      </c>
      <c r="CJ7" s="71">
        <v>173.17</v>
      </c>
      <c r="CK7" s="71">
        <v>174.8</v>
      </c>
      <c r="CL7" s="71">
        <v>138.29</v>
      </c>
      <c r="CM7" s="71">
        <v>58.95</v>
      </c>
      <c r="CN7" s="71">
        <v>49.33</v>
      </c>
      <c r="CO7" s="71">
        <v>70.900000000000006</v>
      </c>
      <c r="CP7" s="71">
        <v>64.680000000000007</v>
      </c>
      <c r="CQ7" s="71">
        <v>64.62</v>
      </c>
      <c r="CR7" s="71">
        <v>58</v>
      </c>
      <c r="CS7" s="71">
        <v>57.42</v>
      </c>
      <c r="CT7" s="71">
        <v>56.72</v>
      </c>
      <c r="CU7" s="71">
        <v>56.43</v>
      </c>
      <c r="CV7" s="71">
        <v>55.82</v>
      </c>
      <c r="CW7" s="71">
        <v>59.1</v>
      </c>
      <c r="CX7" s="71">
        <v>86.62</v>
      </c>
      <c r="CY7" s="71">
        <v>87.05</v>
      </c>
      <c r="CZ7" s="71">
        <v>87.54</v>
      </c>
      <c r="DA7" s="71">
        <v>87.87</v>
      </c>
      <c r="DB7" s="71">
        <v>89.65</v>
      </c>
      <c r="DC7" s="71">
        <v>89.79</v>
      </c>
      <c r="DD7" s="71">
        <v>90.42</v>
      </c>
      <c r="DE7" s="71">
        <v>90.72</v>
      </c>
      <c r="DF7" s="71">
        <v>91.07</v>
      </c>
      <c r="DG7" s="71">
        <v>90.67</v>
      </c>
      <c r="DH7" s="71">
        <v>95.82</v>
      </c>
      <c r="DI7" s="71">
        <v>35.07</v>
      </c>
      <c r="DJ7" s="71">
        <v>35.93</v>
      </c>
      <c r="DK7" s="71">
        <v>37.96</v>
      </c>
      <c r="DL7" s="71">
        <v>39.880000000000003</v>
      </c>
      <c r="DM7" s="71">
        <v>42.07</v>
      </c>
      <c r="DN7" s="71">
        <v>30.6</v>
      </c>
      <c r="DO7" s="71">
        <v>29.23</v>
      </c>
      <c r="DP7" s="71">
        <v>20.78</v>
      </c>
      <c r="DQ7" s="71">
        <v>23.54</v>
      </c>
      <c r="DR7" s="71">
        <v>25.86</v>
      </c>
      <c r="DS7" s="71">
        <v>39.74</v>
      </c>
      <c r="DT7" s="71">
        <v>0</v>
      </c>
      <c r="DU7" s="71">
        <v>0</v>
      </c>
      <c r="DV7" s="71">
        <v>0</v>
      </c>
      <c r="DW7" s="71">
        <v>0</v>
      </c>
      <c r="DX7" s="71">
        <v>0</v>
      </c>
      <c r="DY7" s="71">
        <v>1.83</v>
      </c>
      <c r="DZ7" s="71">
        <v>1.37</v>
      </c>
      <c r="EA7" s="71">
        <v>1.34</v>
      </c>
      <c r="EB7" s="71">
        <v>1.5</v>
      </c>
      <c r="EC7" s="71">
        <v>1.4</v>
      </c>
      <c r="ED7" s="71">
        <v>7.62</v>
      </c>
      <c r="EE7" s="71">
        <v>0</v>
      </c>
      <c r="EF7" s="71">
        <v>0</v>
      </c>
      <c r="EG7" s="71">
        <v>0</v>
      </c>
      <c r="EH7" s="71">
        <v>0</v>
      </c>
      <c r="EI7" s="71">
        <v>0</v>
      </c>
      <c r="EJ7" s="71">
        <v>0.21</v>
      </c>
      <c r="EK7" s="71">
        <v>0.17</v>
      </c>
      <c r="EL7" s="71">
        <v>0.15</v>
      </c>
      <c r="EM7" s="71">
        <v>0.15</v>
      </c>
      <c r="EN7" s="71">
        <v>0.12</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2023-12-12T00:42:18Z</dcterms:created>
  <dcterms:modified xsi:type="dcterms:W3CDTF">2024-02-25T23:45:42Z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2024-02-25T23:45:42Z</vt:filetime>
  </property>
</Properties>
</file>